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25080" yWindow="75" windowWidth="25440" windowHeight="15390" tabRatio="901" activeTab="6"/>
  </bookViews>
  <sheets>
    <sheet name="Cover" sheetId="77" r:id="rId1"/>
    <sheet name="Contents" sheetId="78" r:id="rId2"/>
    <sheet name="Forward Looking Statements" sheetId="86" r:id="rId3"/>
    <sheet name="Introduction" sheetId="79" r:id="rId4"/>
    <sheet name="Key Metrics" sheetId="2" r:id="rId5"/>
    <sheet name="IFRS 9" sheetId="36" r:id="rId6"/>
    <sheet name="EU OV1" sheetId="40" r:id="rId7"/>
    <sheet name="EU LIQ1" sheetId="66" r:id="rId8"/>
    <sheet name="EU LIQB" sheetId="85" r:id="rId9"/>
    <sheet name="Appendix I" sheetId="84" r:id="rId10"/>
  </sheets>
  <externalReferences>
    <externalReference r:id="rId11"/>
    <externalReference r:id="rId12"/>
    <externalReference r:id="rId13"/>
    <externalReference r:id="rId14"/>
  </externalReferences>
  <definedNames>
    <definedName name="_xlnm.Print_Area" localSheetId="0">Cover!$A$1:$I$35</definedName>
    <definedName name="_xlnm.Print_Area" localSheetId="8">'EU LIQB'!$A$1:$J$14</definedName>
    <definedName name="_xlnm.Print_Area" localSheetId="5">'IFRS 9'!$A$1:$H$38</definedName>
    <definedName name="_xlnm.Print_Area" localSheetId="4">'Key Metrics'!$A$1:$H$62</definedName>
    <definedName name="Table_74">#REF!</definedName>
    <definedName name="Table_75pt1" localSheetId="8">#REF!</definedName>
    <definedName name="Table_75pt1">#REF!</definedName>
    <definedName name="Table_75pt2" localSheetId="8">#REF!</definedName>
    <definedName name="Table_75pt2">#REF!</definedName>
    <definedName name="Table_76.1_YN" localSheetId="8">#REF!</definedName>
    <definedName name="Table_76.1_YN">#REF!</definedName>
    <definedName name="Table_76.2_YN" localSheetId="8">#REF!</definedName>
    <definedName name="Table_76.2_YN">#REF!</definedName>
    <definedName name="Table_76_1pt1" localSheetId="8">#REF!</definedName>
    <definedName name="Table_76_1pt1">#REF!</definedName>
    <definedName name="Table_76_1pt2" localSheetId="8">#REF!</definedName>
    <definedName name="Table_76_1pt2">#REF!</definedName>
    <definedName name="Table_76_2pt1" localSheetId="8">#REF!</definedName>
    <definedName name="Table_76_2pt1">#REF!</definedName>
    <definedName name="Table_76_2pt2" localSheetId="8">#REF!</definedName>
    <definedName name="Table_76_2pt2">#REF!</definedName>
    <definedName name="Table_76pt1" localSheetId="8">#REF!</definedName>
    <definedName name="Table_76pt1">#REF!</definedName>
    <definedName name="Table_76pt2" localSheetId="8">#REF!</definedName>
    <definedName name="Table_76pt2">#REF!</definedName>
    <definedName name="Table_AE1_YN" localSheetId="8">#REF!</definedName>
    <definedName name="Table_AE1_YN">#REF!</definedName>
    <definedName name="Table_AE1_YN1" localSheetId="8">#REF!</definedName>
    <definedName name="Table_AE1_YN1">#REF!</definedName>
    <definedName name="Table_AE2_YN" localSheetId="8">#REF!</definedName>
    <definedName name="Table_AE2_YN">#REF!</definedName>
    <definedName name="Table_AE2_YN1" localSheetId="8">#REF!</definedName>
    <definedName name="Table_AE2_YN1">#REF!</definedName>
    <definedName name="Table_AE3" localSheetId="8">#REF!</definedName>
    <definedName name="Table_AE3">#REF!</definedName>
    <definedName name="Table_AssetsLeverage" localSheetId="8">#REF!</definedName>
    <definedName name="Table_AssetsLeverage">#REF!</definedName>
    <definedName name="Table_CC1_1" localSheetId="8">#REF!</definedName>
    <definedName name="Table_CC1_1">#REF!</definedName>
    <definedName name="Table_CC1_2" localSheetId="8">#REF!</definedName>
    <definedName name="Table_CC1_2">#REF!</definedName>
    <definedName name="Table_CC1_3" localSheetId="8">#REF!</definedName>
    <definedName name="Table_CC1_3">#REF!</definedName>
    <definedName name="Table_CC1_4" localSheetId="8">#REF!</definedName>
    <definedName name="Table_CC1_4">#REF!</definedName>
    <definedName name="Table_CC1_5" localSheetId="8">#REF!</definedName>
    <definedName name="Table_CC1_5">#REF!</definedName>
    <definedName name="Table_CC1_6" localSheetId="8">#REF!</definedName>
    <definedName name="Table_CC1_6">#REF!</definedName>
    <definedName name="Table_CC2_YN" localSheetId="8">#REF!</definedName>
    <definedName name="Table_CC2_YN">#REF!</definedName>
    <definedName name="Table_CC2_YN1" localSheetId="8">#REF!</definedName>
    <definedName name="Table_CC2_YN1">#REF!</definedName>
    <definedName name="Table_CCR1_YN">#REF!</definedName>
    <definedName name="Table_CCR1_YN1">#REF!</definedName>
    <definedName name="Table_CCR2_YN" localSheetId="8">#REF!</definedName>
    <definedName name="Table_CCR2_YN">#REF!</definedName>
    <definedName name="Table_CCR2_YN1" localSheetId="8">#REF!</definedName>
    <definedName name="Table_CCR2_YN1">#REF!</definedName>
    <definedName name="Table_CCR3_YN" localSheetId="8">#REF!</definedName>
    <definedName name="Table_CCR3_YN">#REF!</definedName>
    <definedName name="Table_CCR3_YN1" localSheetId="8">#REF!</definedName>
    <definedName name="Table_CCR3_YN1">#REF!</definedName>
    <definedName name="Table_CCR5B_YN" localSheetId="8">#REF!</definedName>
    <definedName name="Table_CCR5B_YN">#REF!</definedName>
    <definedName name="Table_CCR5B_YN1" localSheetId="8">#REF!</definedName>
    <definedName name="Table_CCR5B_YN1">#REF!</definedName>
    <definedName name="Table_CCR8_YN" localSheetId="8">#REF!</definedName>
    <definedName name="Table_CCR8_YN">#REF!</definedName>
    <definedName name="Table_CCR8_YN1" localSheetId="8">#REF!</definedName>
    <definedName name="Table_CCR8_YN1">#REF!</definedName>
    <definedName name="Table_Collateral_YN" localSheetId="8">#REF!</definedName>
    <definedName name="Table_Collateral_YN">#REF!</definedName>
    <definedName name="Table_Collateral_YN1" localSheetId="8">#REF!</definedName>
    <definedName name="Table_Collateral_YN1">#REF!</definedName>
    <definedName name="Table_COllLoans_YN" localSheetId="8">#REF!</definedName>
    <definedName name="Table_COllLoans_YN">#REF!</definedName>
    <definedName name="Table_COllLoans_YN1" localSheetId="8">#REF!</definedName>
    <definedName name="Table_COllLoans_YN1">#REF!</definedName>
    <definedName name="Table_CollVintage_YN" localSheetId="8">#REF!</definedName>
    <definedName name="Table_CollVintage_YN">#REF!</definedName>
    <definedName name="Table_CollVintage_YN1" localSheetId="8">#REF!</definedName>
    <definedName name="Table_CollVintage_YN1">#REF!</definedName>
    <definedName name="Table_CounterClCB" localSheetId="8">#REF!</definedName>
    <definedName name="Table_CounterClCB">#REF!</definedName>
    <definedName name="Table_Covid1_YN">#REF!</definedName>
    <definedName name="Table_Covid1_YN1">#REF!</definedName>
    <definedName name="Table_COVID19_1">#REF!</definedName>
    <definedName name="Table_COVID19_2">#REF!</definedName>
    <definedName name="Table_COVID19_3">#REF!</definedName>
    <definedName name="Table_Covid2_YN">#REF!</definedName>
    <definedName name="Table_Covid2_YN1">#REF!</definedName>
    <definedName name="Table_Covid3_YN">#REF!</definedName>
    <definedName name="Table_Covid3_YN1">#REF!</definedName>
    <definedName name="Table_CQ3_YN" localSheetId="8">#REF!</definedName>
    <definedName name="Table_CQ3_YN">#REF!</definedName>
    <definedName name="Table_CQ3_YN1" localSheetId="8">#REF!</definedName>
    <definedName name="Table_CQ3_YN1">#REF!</definedName>
    <definedName name="Table_CR2" localSheetId="8">#REF!</definedName>
    <definedName name="Table_CR2">#REF!</definedName>
    <definedName name="Table_CR3_YN" localSheetId="8">#REF!</definedName>
    <definedName name="Table_CR3_YN">#REF!</definedName>
    <definedName name="Table_CR3_YN1" localSheetId="8">#REF!</definedName>
    <definedName name="Table_CR3_YN1">#REF!</definedName>
    <definedName name="Table_CR4_YN" localSheetId="8">#REF!</definedName>
    <definedName name="Table_CR4_YN">#REF!</definedName>
    <definedName name="Table_CR4_YN1" localSheetId="8">#REF!</definedName>
    <definedName name="Table_CR4_YN1">#REF!</definedName>
    <definedName name="Table_CR5_YN" localSheetId="8">#REF!</definedName>
    <definedName name="Table_CR5_YN">#REF!</definedName>
    <definedName name="Table_CR5_YN1" localSheetId="8">#REF!</definedName>
    <definedName name="Table_CR5_YN1">#REF!</definedName>
    <definedName name="Table_CreditQualIndustry_YN" localSheetId="8">#REF!</definedName>
    <definedName name="Table_CreditQualIndustry_YN">#REF!</definedName>
    <definedName name="Table_CreditQualIndustry_YN1" localSheetId="8">#REF!</definedName>
    <definedName name="Table_CreditQualIndustry_YN1">#REF!</definedName>
    <definedName name="Table_CrQualForb_YN" localSheetId="8">#REF!</definedName>
    <definedName name="Table_CrQualForb_YN">#REF!</definedName>
    <definedName name="Table_CrQualForb_YN1" localSheetId="8">#REF!</definedName>
    <definedName name="Table_CrQualForb_YN1">#REF!</definedName>
    <definedName name="Table_CRRleverageRatio" localSheetId="8">#REF!</definedName>
    <definedName name="Table_CRRleverageRatio">#REF!</definedName>
    <definedName name="Table_CRRsplit" localSheetId="8">#REF!</definedName>
    <definedName name="Table_CRRsplit">#REF!</definedName>
    <definedName name="Table_CurrencyRiskSummary" localSheetId="8">#REF!</definedName>
    <definedName name="Table_CurrencyRiskSummary">#REF!</definedName>
    <definedName name="Table_CurrencyRiskYN" localSheetId="8">#REF!</definedName>
    <definedName name="Table_CurrencyRiskYN">#REF!</definedName>
    <definedName name="Table_CurrencyRiskYN1" localSheetId="8">#REF!</definedName>
    <definedName name="Table_CurrencyRiskYN1">#REF!</definedName>
    <definedName name="Table_EqSec" localSheetId="8">#REF!</definedName>
    <definedName name="Table_EqSec">#REF!</definedName>
    <definedName name="Table_EU_CCR8" localSheetId="8">#REF!</definedName>
    <definedName name="Table_EU_CCR8">#REF!</definedName>
    <definedName name="Table_EUCCR1_YN" localSheetId="8">#REF!</definedName>
    <definedName name="Table_EUCCR1_YN">#REF!</definedName>
    <definedName name="Table_EUCCR1_YN1" localSheetId="8">#REF!</definedName>
    <definedName name="Table_EUCCR1_YN1">#REF!</definedName>
    <definedName name="Table_EUCR1A_YN" localSheetId="8">#REF!</definedName>
    <definedName name="Table_EUCR1A_YN">#REF!</definedName>
    <definedName name="Table_EUCR1A_YN1" localSheetId="8">#REF!</definedName>
    <definedName name="Table_EUCR1A_YN1">#REF!</definedName>
    <definedName name="Table_EUIRRBB1" localSheetId="8">#REF!</definedName>
    <definedName name="Table_EUIRRBB1">#REF!</definedName>
    <definedName name="Table_EUIRRBBA" localSheetId="8">#REF!</definedName>
    <definedName name="Table_EUIRRBBA">#REF!</definedName>
    <definedName name="Table_EULIQ1_YN">'EU LIQ1'!$A$5:$J$40</definedName>
    <definedName name="Table_EULIQ2" localSheetId="8">#REF!</definedName>
    <definedName name="Table_EULIQ2">#REF!</definedName>
    <definedName name="Table_EULIQ2_pt1" localSheetId="8">#REF!</definedName>
    <definedName name="Table_EULIQ2_pt1">#REF!</definedName>
    <definedName name="Table_EULIQ2_pt2" localSheetId="8">#REF!</definedName>
    <definedName name="Table_EULIQ2_pt2">#REF!</definedName>
    <definedName name="Table_EUOR1" localSheetId="8">#REF!</definedName>
    <definedName name="Table_EUOR1">#REF!</definedName>
    <definedName name="Table_EUSEC1_YN" localSheetId="8">#REF!</definedName>
    <definedName name="Table_EUSEC1_YN">#REF!</definedName>
    <definedName name="Table_EUSEC1_YN1" localSheetId="8">#REF!</definedName>
    <definedName name="Table_EUSEC1_YN1">#REF!</definedName>
    <definedName name="Table_EUSEC5_YN" localSheetId="8">#REF!</definedName>
    <definedName name="Table_EUSEC5_YN">#REF!</definedName>
    <definedName name="Table_EUSEC5_YN1" localSheetId="8">#REF!</definedName>
    <definedName name="Table_EUSEC5_YN1">#REF!</definedName>
    <definedName name="Table_EUSECA" localSheetId="8">#REF!</definedName>
    <definedName name="Table_EUSECA">#REF!</definedName>
    <definedName name="Table_ExSummary1" localSheetId="8">#REF!</definedName>
    <definedName name="Table_ExSummary1">#REF!</definedName>
    <definedName name="Table_FeatAT1" localSheetId="8">#REF!</definedName>
    <definedName name="Table_FeatAT1">#REF!</definedName>
    <definedName name="Table_FeatNote" localSheetId="8">#REF!</definedName>
    <definedName name="Table_FeatNote">#REF!</definedName>
    <definedName name="Table_FeatOrdSharesGroup" localSheetId="8">#REF!</definedName>
    <definedName name="Table_FeatOrdSharesGroup">#REF!</definedName>
    <definedName name="Table_GeogrCreditYN" localSheetId="8">#REF!</definedName>
    <definedName name="Table_GeogrCreditYN">#REF!</definedName>
    <definedName name="Table_GeogrCreditYN_S1" localSheetId="8">#REF!</definedName>
    <definedName name="Table_GeogrCreditYN_S1">#REF!</definedName>
    <definedName name="Table_GeogrCreditYN_S2" localSheetId="8">#REF!</definedName>
    <definedName name="Table_GeogrCreditYN_S2">#REF!</definedName>
    <definedName name="Table_GeogrCreditYN1" localSheetId="8">#REF!</definedName>
    <definedName name="Table_GeogrCreditYN1">#REF!</definedName>
    <definedName name="Table_GeogrCreditYN1_S1" localSheetId="8">#REF!</definedName>
    <definedName name="Table_GeogrCreditYN1_S1">#REF!</definedName>
    <definedName name="Table_GeogrCreditYN1_S2" localSheetId="8">#REF!</definedName>
    <definedName name="Table_GeogrCreditYN1_S2">#REF!</definedName>
    <definedName name="Table_GroupLCR" localSheetId="8">#REF!</definedName>
    <definedName name="Table_GroupLCR">#REF!</definedName>
    <definedName name="Table_IFRS9FL">'IFRS 9'!$A$5:$G$34</definedName>
    <definedName name="Table_IFRS9FL_1">'IFRS 9'!$A$5:$G$19</definedName>
    <definedName name="Table_IFRS9FL_2">'IFRS 9'!$A$20:$G$34</definedName>
    <definedName name="Table_InfoFlowRiskComm" localSheetId="8">#REF!</definedName>
    <definedName name="Table_InfoFlowRiskComm">#REF!</definedName>
    <definedName name="Table_INS1" localSheetId="8">#REF!</definedName>
    <definedName name="Table_INS1">#REF!</definedName>
    <definedName name="Table_IssuedShareCapital" localSheetId="8">#REF!</definedName>
    <definedName name="Table_IssuedShareCapital">#REF!</definedName>
    <definedName name="Table_KM1">'Key Metrics'!$A$5:$G$32</definedName>
    <definedName name="Table_KM2">'Key Metrics'!$A$33:$G$57</definedName>
    <definedName name="Table_Legal" localSheetId="8">#REF!</definedName>
    <definedName name="Table_Legal">#REF!</definedName>
    <definedName name="Table_LI1_AssetYN" localSheetId="8">#REF!</definedName>
    <definedName name="Table_LI1_AssetYN">#REF!</definedName>
    <definedName name="Table_LI1_AssetYN1" localSheetId="8">#REF!</definedName>
    <definedName name="Table_LI1_AssetYN1">#REF!</definedName>
    <definedName name="Table_LI1_LiabYN" localSheetId="8">#REF!</definedName>
    <definedName name="Table_LI1_LiabYN">#REF!</definedName>
    <definedName name="Table_LI1_LiabYN1" localSheetId="8">#REF!</definedName>
    <definedName name="Table_LI1_LiabYN1">#REF!</definedName>
    <definedName name="Table_LI2_YN" localSheetId="8">#REF!</definedName>
    <definedName name="Table_LI2_YN">#REF!</definedName>
    <definedName name="Table_LI2_YN1" localSheetId="8">#REF!</definedName>
    <definedName name="Table_LI2_YN1">#REF!</definedName>
    <definedName name="Table_LI3" localSheetId="8">#REF!</definedName>
    <definedName name="Table_LI3">#REF!</definedName>
    <definedName name="Table_LiqRiskYN">'EU LIQ1'!$A$3:$J$40</definedName>
    <definedName name="Table_LM3">'Key Metrics'!$A$43:$G$57</definedName>
    <definedName name="Table_LR2_S1" localSheetId="8">#REF!</definedName>
    <definedName name="Table_LR2_S1">#REF!</definedName>
    <definedName name="Table_LR2_S2" localSheetId="8">#REF!</definedName>
    <definedName name="Table_LR2_S2">#REF!</definedName>
    <definedName name="Table_LR2_S3" localSheetId="8">#REF!</definedName>
    <definedName name="Table_LR2_S3">#REF!</definedName>
    <definedName name="Table_LR2_S4" localSheetId="8">#REF!</definedName>
    <definedName name="Table_LR2_S4">#REF!</definedName>
    <definedName name="Table_MaterialityAnalysisLegalEntities" localSheetId="8">#REF!</definedName>
    <definedName name="Table_MaterialityAnalysisLegalEntities">#REF!</definedName>
    <definedName name="Table_MCR" localSheetId="8">#REF!</definedName>
    <definedName name="Table_MCR">#REF!</definedName>
    <definedName name="Table_NPEchanges" localSheetId="8">#REF!</definedName>
    <definedName name="Table_NPEchanges">#REF!</definedName>
    <definedName name="Table_NPEqualityGeo_YN" localSheetId="8">#REF!</definedName>
    <definedName name="Table_NPEqualityGeo_YN">#REF!</definedName>
    <definedName name="Table_NPEqualityGeo_YN1" localSheetId="8">#REF!</definedName>
    <definedName name="Table_NPEqualityGeo_YN1">#REF!</definedName>
    <definedName name="Table_NPEsProvisions_YN" localSheetId="8">#REF!</definedName>
    <definedName name="Table_NPEsProvisions_YN">#REF!</definedName>
    <definedName name="Table_NPEsProvisions_YN1" localSheetId="8">#REF!</definedName>
    <definedName name="Table_NPEsProvisions_YN1">#REF!</definedName>
    <definedName name="Table_OV1RWA_YN">'EU OV1'!$A$5:$E$46</definedName>
    <definedName name="Table_OV1RWA_YN1">'EU OV1'!$A$49:$E$90</definedName>
    <definedName name="Table_PolSec" localSheetId="8">#REF!</definedName>
    <definedName name="Table_PolSec">#REF!</definedName>
    <definedName name="Table_PriceRiskChangeYN" localSheetId="8">#REF!</definedName>
    <definedName name="Table_PriceRiskChangeYN">#REF!</definedName>
    <definedName name="Table_PriceRiskChangeYN1" localSheetId="8">#REF!</definedName>
    <definedName name="Table_PriceRiskChangeYN1">#REF!</definedName>
    <definedName name="Table_PriceRiskOther" localSheetId="8">#REF!</definedName>
    <definedName name="Table_PriceRiskOther">#REF!</definedName>
    <definedName name="Table_QulForb" localSheetId="8">#REF!</definedName>
    <definedName name="Table_QulForb">#REF!</definedName>
    <definedName name="Table_ReconRegCap" localSheetId="8">#REF!</definedName>
    <definedName name="Table_ReconRegCap">#REF!</definedName>
    <definedName name="Table_REM1N" localSheetId="8">#REF!</definedName>
    <definedName name="Table_REM1N">#REF!</definedName>
    <definedName name="Table_REM1N1" localSheetId="8">#REF!</definedName>
    <definedName name="Table_REM1N1">#REF!</definedName>
    <definedName name="Table_REM2_YN" localSheetId="8">#REF!</definedName>
    <definedName name="Table_REM2_YN">#REF!</definedName>
    <definedName name="Table_REM2_YN1" localSheetId="8">#REF!</definedName>
    <definedName name="Table_REM2_YN1">#REF!</definedName>
    <definedName name="Table_REM5_YN" localSheetId="8">#REF!</definedName>
    <definedName name="Table_REM5_YN">#REF!</definedName>
    <definedName name="Table_REM5_YN1" localSheetId="8">#REF!</definedName>
    <definedName name="Table_REM5_YN1">#REF!</definedName>
    <definedName name="Table_RenBoD_YN" localSheetId="8">#REF!</definedName>
    <definedName name="Table_RenBoD_YN">#REF!</definedName>
    <definedName name="Table_RenBoD_YN1" localSheetId="8">#REF!</definedName>
    <definedName name="Table_RenBoD_YN1">#REF!</definedName>
    <definedName name="Table_SEC3_YN" localSheetId="8">#REF!</definedName>
    <definedName name="Table_SEC3_YN">#REF!</definedName>
    <definedName name="Table_SEC3_YN1" localSheetId="8">#REF!</definedName>
    <definedName name="Table_SEC3_YN1">#REF!</definedName>
    <definedName name="Table_SecPriceRiskYN" localSheetId="8">#REF!</definedName>
    <definedName name="Table_SecPriceRiskYN">#REF!</definedName>
    <definedName name="Table_SecPriceRiskYN1" localSheetId="8">#REF!</definedName>
    <definedName name="Table_SecPriceRiskYN1">#REF!</definedName>
    <definedName name="Table_SFT">#REF!</definedName>
    <definedName name="Z_1F1CDE94_43EA_4A90_82AF_291799113E76_.wvu.Rows" localSheetId="4" hidden="1">'Key Metrics'!$64:$1048576,'Key Metrics'!$63:$63</definedName>
    <definedName name="Z_353F5685_0B8B_4AA1_9F16_66557969DCE8_.wvu.PrintArea" localSheetId="5" hidden="1">'IFRS 9'!$A$1:$G$34</definedName>
    <definedName name="Z_353F5685_0B8B_4AA1_9F16_66557969DCE8_.wvu.PrintArea" localSheetId="4" hidden="1">'Key Metrics'!$A$1:$H$62</definedName>
    <definedName name="Z_353F5685_0B8B_4AA1_9F16_66557969DCE8_.wvu.Rows" localSheetId="4" hidden="1">'Key Metrics'!$73:$1048576,'Key Metrics'!$63:$63</definedName>
    <definedName name="Z_37226721_D1D5_4398_9EDA_67E59F139E5C_.wvu.Rows" localSheetId="4" hidden="1">'Key Metrics'!$73:$1048576,'Key Metrics'!$63:$72</definedName>
    <definedName name="Z_878FA76B_0583_4397_A506_BE475D869EF8_.wvu.PrintArea" localSheetId="5" hidden="1">'IFRS 9'!$A$1:$G$34</definedName>
    <definedName name="Z_878FA76B_0583_4397_A506_BE475D869EF8_.wvu.PrintArea" localSheetId="4" hidden="1">'Key Metrics'!$A$1:$J$62</definedName>
    <definedName name="Z_878FA76B_0583_4397_A506_BE475D869EF8_.wvu.Rows" localSheetId="4" hidden="1">'Key Metrics'!$73:$1048576,'Key Metrics'!$63:$63</definedName>
    <definedName name="Z_903BF3C7_8C98_4810_9C20_2AC37A2650A6_.wvu.Rows" localSheetId="4" hidden="1">'Key Metrics'!$73:$1048576,'Key Metrics'!$63:$72</definedName>
    <definedName name="Z_E1B30404_D5BF_44FA_B7D6_04DC4749A159_.wvu.Rows" localSheetId="4" hidden="1">'Key Metrics'!$64:$1048576,'Key Metrics'!$63:$63</definedName>
  </definedNames>
  <calcPr calcId="145621"/>
  <customWorkbookViews>
    <customWorkbookView name="v438 - Personal View" guid="{E1B30404-D5BF-44FA-B7D6-04DC4749A159}" mergeInterval="0" personalView="1" maximized="1" windowWidth="1680" windowHeight="747" tabRatio="901" activeSheetId="38"/>
    <customWorkbookView name="V846 - Personal View" guid="{4F760026-2E26-4881-AAA8-3BCC1A815AF3}" mergeInterval="0" personalView="1" maximized="1" xWindow="-8" yWindow="-8" windowWidth="1696" windowHeight="1026" tabRatio="901" activeSheetId="59"/>
    <customWorkbookView name="Ioannis Efthymiou - Personal View" guid="{1F1CDE94-43EA-4A90-82AF-291799113E76}" mergeInterval="0" personalView="1" maximized="1" xWindow="1672" yWindow="5" windowWidth="1696" windowHeight="1026" activeSheetId="11"/>
    <customWorkbookView name="v528 - Personal View" guid="{353F5685-0B8B-4AA1-9F16-66557969DCE8}" mergeInterval="0" personalView="1" maximized="1" windowWidth="1680" windowHeight="785" tabRatio="901" activeSheetId="26"/>
    <customWorkbookView name="5851 - Personal View" guid="{878FA76B-0583-4397-A506-BE475D869EF8}" mergeInterval="0" personalView="1" maximized="1" xWindow="1672" yWindow="5" windowWidth="1696" windowHeight="1026" tabRatio="901" activeSheetId="78"/>
    <customWorkbookView name="V121 - Personal View" guid="{903BF3C7-8C98-4810-9C20-2AC37A2650A6}" mergeInterval="0" personalView="1" maximized="1" xWindow="-8" yWindow="-8" windowWidth="1382" windowHeight="744" tabRatio="901" activeSheetId="62"/>
    <customWorkbookView name="5704 - Personal View" guid="{37226721-D1D5-4398-9EDA-67E59F139E5C}" mergeInterval="0" personalView="1" maximized="1" windowWidth="1680" windowHeight="784" tabRatio="901"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2" l="1"/>
  <c r="E89" i="40" l="1"/>
  <c r="D89" i="40"/>
  <c r="C89" i="40"/>
  <c r="E88" i="40"/>
  <c r="D88" i="40"/>
  <c r="C88" i="40"/>
  <c r="E87" i="40"/>
  <c r="D87" i="40"/>
  <c r="C87" i="40"/>
  <c r="E86" i="40"/>
  <c r="D86" i="40"/>
  <c r="C86" i="40"/>
  <c r="E85" i="40"/>
  <c r="D85" i="40"/>
  <c r="C85" i="40"/>
  <c r="E84" i="40"/>
  <c r="D84" i="40"/>
  <c r="C84" i="40"/>
  <c r="E83" i="40"/>
  <c r="D83" i="40"/>
  <c r="C83" i="40"/>
  <c r="E82" i="40"/>
  <c r="D82" i="40"/>
  <c r="C82" i="40"/>
  <c r="E81" i="40"/>
  <c r="D81" i="40"/>
  <c r="C81" i="40"/>
  <c r="E80" i="40"/>
  <c r="D80" i="40"/>
  <c r="C80" i="40"/>
  <c r="E79" i="40"/>
  <c r="D79" i="40"/>
  <c r="C79" i="40"/>
  <c r="E78" i="40"/>
  <c r="D78" i="40"/>
  <c r="C78" i="40"/>
  <c r="E77" i="40"/>
  <c r="D77" i="40"/>
  <c r="C77" i="40"/>
  <c r="E76" i="40"/>
  <c r="D76" i="40"/>
  <c r="C76" i="40"/>
  <c r="E75" i="40"/>
  <c r="D75" i="40"/>
  <c r="C75" i="40"/>
  <c r="E74" i="40"/>
  <c r="D74" i="40"/>
  <c r="C74" i="40"/>
  <c r="E73" i="40"/>
  <c r="D73" i="40"/>
  <c r="C73" i="40"/>
  <c r="E72" i="40"/>
  <c r="D72" i="40"/>
  <c r="C72" i="40"/>
  <c r="E71" i="40"/>
  <c r="D71" i="40"/>
  <c r="C71" i="40"/>
  <c r="E70" i="40"/>
  <c r="D70" i="40"/>
  <c r="C70" i="40"/>
  <c r="E69" i="40"/>
  <c r="D69" i="40"/>
  <c r="C69" i="40"/>
  <c r="E68" i="40"/>
  <c r="D68" i="40"/>
  <c r="C68" i="40"/>
  <c r="E67" i="40"/>
  <c r="D67" i="40"/>
  <c r="C67" i="40"/>
  <c r="E66" i="40"/>
  <c r="D66" i="40"/>
  <c r="C66" i="40"/>
  <c r="E65" i="40"/>
  <c r="D65" i="40"/>
  <c r="C65" i="40"/>
  <c r="E64" i="40"/>
  <c r="D64" i="40"/>
  <c r="C64" i="40"/>
  <c r="E63" i="40"/>
  <c r="D63" i="40"/>
  <c r="C63" i="40"/>
  <c r="E62" i="40"/>
  <c r="D62" i="40"/>
  <c r="C62" i="40"/>
  <c r="E61" i="40"/>
  <c r="D61" i="40"/>
  <c r="C61" i="40"/>
  <c r="E60" i="40"/>
  <c r="D60" i="40"/>
  <c r="C60" i="40"/>
  <c r="E59" i="40"/>
  <c r="D59" i="40"/>
  <c r="C59" i="40"/>
  <c r="E58" i="40"/>
  <c r="D58" i="40"/>
  <c r="C58" i="40"/>
  <c r="E57" i="40"/>
  <c r="D57" i="40"/>
  <c r="C57" i="40"/>
  <c r="E56" i="40"/>
  <c r="D56" i="40"/>
  <c r="C56" i="40"/>
  <c r="E55" i="40"/>
  <c r="D55" i="40"/>
  <c r="C55" i="40"/>
  <c r="E54" i="40"/>
  <c r="D54" i="40"/>
  <c r="C54" i="40"/>
  <c r="E53" i="40"/>
  <c r="D53" i="40"/>
  <c r="C53" i="40"/>
  <c r="E45" i="40"/>
  <c r="D45" i="40"/>
  <c r="C45" i="40"/>
  <c r="E44" i="40"/>
  <c r="D44" i="40"/>
  <c r="C44" i="40"/>
  <c r="E43" i="40"/>
  <c r="D43" i="40"/>
  <c r="C43" i="40"/>
  <c r="E42" i="40"/>
  <c r="D42" i="40"/>
  <c r="C42" i="40"/>
  <c r="E41" i="40"/>
  <c r="D41" i="40"/>
  <c r="C41" i="40"/>
  <c r="E40" i="40"/>
  <c r="D40" i="40"/>
  <c r="C40" i="40"/>
  <c r="E39" i="40"/>
  <c r="D39" i="40"/>
  <c r="C39" i="40"/>
  <c r="E38" i="40"/>
  <c r="D38" i="40"/>
  <c r="C38" i="40"/>
  <c r="E37" i="40"/>
  <c r="D37" i="40"/>
  <c r="C37" i="40"/>
  <c r="E36" i="40"/>
  <c r="D36" i="40"/>
  <c r="C36" i="40"/>
  <c r="E35" i="40"/>
  <c r="D35" i="40"/>
  <c r="C35" i="40"/>
  <c r="E34" i="40"/>
  <c r="D34" i="40"/>
  <c r="C34" i="40"/>
  <c r="E33" i="40"/>
  <c r="D33" i="40"/>
  <c r="C33" i="40"/>
  <c r="E32" i="40"/>
  <c r="D32" i="40"/>
  <c r="C32" i="40"/>
  <c r="E31" i="40"/>
  <c r="D31" i="40"/>
  <c r="C31" i="40"/>
  <c r="E30" i="40"/>
  <c r="D30" i="40"/>
  <c r="C30" i="40"/>
  <c r="E29" i="40"/>
  <c r="D29" i="40"/>
  <c r="C29" i="40"/>
  <c r="E28" i="40"/>
  <c r="D28" i="40"/>
  <c r="C28" i="40"/>
  <c r="E27" i="40"/>
  <c r="D27" i="40"/>
  <c r="C27" i="40"/>
  <c r="E26" i="40"/>
  <c r="D26" i="40"/>
  <c r="C26" i="40"/>
  <c r="E25" i="40"/>
  <c r="D25" i="40"/>
  <c r="C25" i="40"/>
  <c r="E24" i="40"/>
  <c r="D24" i="40"/>
  <c r="C24" i="40"/>
  <c r="E23" i="40"/>
  <c r="D23" i="40"/>
  <c r="C23" i="40"/>
  <c r="E22" i="40"/>
  <c r="D22" i="40"/>
  <c r="C22" i="40"/>
  <c r="E21" i="40"/>
  <c r="D21" i="40"/>
  <c r="C21" i="40"/>
  <c r="E20" i="40"/>
  <c r="D20" i="40"/>
  <c r="C20" i="40"/>
  <c r="E19" i="40"/>
  <c r="D19" i="40"/>
  <c r="C19" i="40"/>
  <c r="E18" i="40"/>
  <c r="D18" i="40"/>
  <c r="C18" i="40"/>
  <c r="E17" i="40"/>
  <c r="D17" i="40"/>
  <c r="C17" i="40"/>
  <c r="E16" i="40"/>
  <c r="D16" i="40"/>
  <c r="C16" i="40"/>
  <c r="E15" i="40"/>
  <c r="D15" i="40"/>
  <c r="C15" i="40"/>
  <c r="E14" i="40"/>
  <c r="D14" i="40"/>
  <c r="C14" i="40"/>
  <c r="E13" i="40"/>
  <c r="D13" i="40"/>
  <c r="C13" i="40"/>
  <c r="E12" i="40"/>
  <c r="D12" i="40"/>
  <c r="C12" i="40"/>
  <c r="E11" i="40"/>
  <c r="D11" i="40"/>
  <c r="C11" i="40"/>
  <c r="E10" i="40"/>
  <c r="D10" i="40"/>
  <c r="C10" i="40"/>
  <c r="E9" i="40"/>
  <c r="D9" i="40"/>
  <c r="C9" i="40"/>
  <c r="C35" i="2"/>
  <c r="C34" i="2"/>
  <c r="C13" i="2"/>
  <c r="C52" i="2" l="1"/>
  <c r="C51" i="2"/>
  <c r="C50" i="2"/>
  <c r="C48" i="2"/>
  <c r="C47" i="2"/>
  <c r="C46" i="2"/>
  <c r="C45" i="2"/>
  <c r="C44" i="2"/>
  <c r="C37" i="66"/>
  <c r="C36" i="66"/>
  <c r="C35" i="66"/>
  <c r="C34" i="66"/>
  <c r="C31" i="66"/>
  <c r="C30" i="66"/>
  <c r="C29" i="66"/>
  <c r="C26" i="66"/>
  <c r="C25" i="66"/>
  <c r="C24" i="66"/>
  <c r="C23" i="66"/>
  <c r="C22" i="66"/>
  <c r="C21" i="66"/>
  <c r="C19" i="66"/>
  <c r="C18" i="66"/>
  <c r="C17" i="66"/>
  <c r="C16" i="66"/>
  <c r="C15" i="66"/>
  <c r="C14" i="66"/>
  <c r="C13" i="66"/>
  <c r="G40" i="66"/>
  <c r="G39" i="66"/>
  <c r="G38" i="66"/>
  <c r="G37" i="66"/>
  <c r="G36" i="66"/>
  <c r="G35" i="66"/>
  <c r="G34" i="66"/>
  <c r="G33" i="66"/>
  <c r="G32" i="66"/>
  <c r="G31" i="66"/>
  <c r="G30" i="66"/>
  <c r="G29" i="66"/>
  <c r="G27" i="66"/>
  <c r="G26" i="66"/>
  <c r="G25" i="66"/>
  <c r="G24" i="66"/>
  <c r="G23" i="66"/>
  <c r="G22" i="66"/>
  <c r="G21" i="66"/>
  <c r="G20" i="66"/>
  <c r="G19" i="66"/>
  <c r="G18" i="66"/>
  <c r="G17" i="66"/>
  <c r="G16" i="66"/>
  <c r="G15" i="66"/>
  <c r="G14" i="66"/>
  <c r="G13" i="66"/>
  <c r="G11" i="66"/>
  <c r="C34" i="36" l="1"/>
  <c r="C33" i="36"/>
  <c r="C32" i="36"/>
  <c r="C31" i="36"/>
  <c r="C29" i="36"/>
  <c r="C28" i="36"/>
  <c r="C27" i="36"/>
  <c r="C26" i="36"/>
  <c r="C25" i="36"/>
  <c r="C24" i="36"/>
  <c r="C23" i="36"/>
  <c r="C22" i="36"/>
  <c r="C21" i="36"/>
  <c r="C19" i="36"/>
  <c r="C18" i="36"/>
  <c r="C16" i="36"/>
  <c r="C15" i="36"/>
  <c r="C14" i="36"/>
  <c r="C13" i="36"/>
  <c r="C12" i="36"/>
  <c r="C11" i="36"/>
  <c r="C10" i="36"/>
  <c r="C9" i="36"/>
  <c r="C8" i="36"/>
  <c r="C42" i="2"/>
  <c r="C41" i="2"/>
  <c r="C39" i="2"/>
  <c r="C38" i="2"/>
  <c r="C37" i="2"/>
  <c r="C32" i="2"/>
  <c r="C31" i="2"/>
  <c r="C30" i="2"/>
  <c r="C29" i="2"/>
  <c r="C28" i="2"/>
  <c r="C27" i="2"/>
  <c r="C26" i="2"/>
  <c r="C25" i="2"/>
  <c r="C24" i="2"/>
  <c r="C22" i="2"/>
  <c r="C21" i="2"/>
  <c r="C20" i="2"/>
  <c r="C19" i="2"/>
  <c r="C17" i="2"/>
  <c r="C16" i="2"/>
  <c r="C15" i="2"/>
  <c r="C11" i="2"/>
  <c r="C10" i="2"/>
  <c r="C9" i="2"/>
  <c r="J39" i="66" l="1"/>
  <c r="I39" i="66"/>
  <c r="F14" i="66"/>
  <c r="D14" i="66"/>
  <c r="G32" i="2" l="1"/>
  <c r="F32" i="2"/>
  <c r="G31" i="2"/>
  <c r="F31" i="2"/>
  <c r="G30" i="2"/>
  <c r="F30" i="2"/>
  <c r="G29" i="2"/>
  <c r="F29" i="2"/>
  <c r="G28" i="2"/>
  <c r="F28" i="2"/>
  <c r="G27" i="2"/>
  <c r="F27" i="2"/>
  <c r="G26" i="2"/>
  <c r="F26" i="2"/>
  <c r="G25" i="2"/>
  <c r="F25" i="2"/>
  <c r="G24" i="2"/>
  <c r="F24" i="2"/>
  <c r="G22" i="2"/>
  <c r="F22" i="2"/>
  <c r="G21" i="2"/>
  <c r="F21" i="2"/>
  <c r="G20" i="2"/>
  <c r="F20" i="2"/>
  <c r="G19" i="2"/>
  <c r="F19" i="2"/>
  <c r="G17" i="2"/>
  <c r="F17" i="2"/>
  <c r="G16" i="2"/>
  <c r="F16" i="2"/>
  <c r="G15" i="2"/>
  <c r="F15" i="2"/>
  <c r="G11" i="2"/>
  <c r="F11" i="2"/>
  <c r="G10" i="2"/>
  <c r="F10" i="2"/>
  <c r="G9" i="2"/>
  <c r="F9" i="2"/>
</calcChain>
</file>

<file path=xl/sharedStrings.xml><?xml version="1.0" encoding="utf-8"?>
<sst xmlns="http://schemas.openxmlformats.org/spreadsheetml/2006/main" count="416" uniqueCount="296">
  <si>
    <t>Leverage ratio</t>
  </si>
  <si>
    <t>Liquidity Coverage Ratio</t>
  </si>
  <si>
    <t>a</t>
  </si>
  <si>
    <t>b</t>
  </si>
  <si>
    <t>c</t>
  </si>
  <si>
    <t>Total</t>
  </si>
  <si>
    <t>€ million</t>
  </si>
  <si>
    <t>Total unweighted value (average)</t>
  </si>
  <si>
    <t>Total weighted value (average)</t>
  </si>
  <si>
    <t>Quarter ending on:</t>
  </si>
  <si>
    <t>Number of data points used in the calculation of averages</t>
  </si>
  <si>
    <t>HIGH-QUALITY LIQUID ASSETS</t>
  </si>
  <si>
    <t xml:space="preserve">(Difference between total weighted inflows and total weighted outflows arising from transactions in third countries where there are transfer restrictions or which are denominated in non-convertible currencies) </t>
  </si>
  <si>
    <t xml:space="preserve">EU-19a </t>
  </si>
  <si>
    <t xml:space="preserve">EU-19b </t>
  </si>
  <si>
    <t xml:space="preserve">EU-20a </t>
  </si>
  <si>
    <t xml:space="preserve">EU-20b </t>
  </si>
  <si>
    <t xml:space="preserve">EU-20c </t>
  </si>
  <si>
    <t>Operational risk</t>
  </si>
  <si>
    <t>Credit risk (excluding CCR)</t>
  </si>
  <si>
    <t>Leverage ratio total exposure measure</t>
  </si>
  <si>
    <t>Tier 1 capital</t>
  </si>
  <si>
    <t>Common Equity Tier 1 (CET1)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</si>
  <si>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</si>
  <si>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</si>
  <si>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</si>
  <si>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</si>
  <si>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 xml:space="preserve">Risk-weighted assets </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</si>
  <si>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</si>
  <si>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</si>
  <si>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</si>
  <si>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</si>
  <si>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</si>
  <si>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</si>
  <si>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</si>
  <si>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</si>
  <si>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</si>
  <si>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</si>
  <si>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e</t>
  </si>
  <si>
    <t>f</t>
  </si>
  <si>
    <t>g</t>
  </si>
  <si>
    <t>d</t>
  </si>
  <si>
    <t>EU OV1</t>
  </si>
  <si>
    <t>2a</t>
  </si>
  <si>
    <t>CET1 capital as if the temporary treatment of unrealised gains and losses measured at fair value through OCI (other comprehensive income) in accordance with Article 468 of the CRR had not been applied</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</si>
  <si>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</si>
  <si>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</si>
  <si>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</si>
  <si>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</si>
  <si>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</si>
  <si>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</si>
  <si>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</si>
  <si>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</si>
  <si>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</si>
  <si>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</si>
  <si>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17a</t>
  </si>
  <si>
    <t>Leverage ratio as if the temporary treatment of unrealised gains and losses measured at fair value through OCI in accordance with Article 468 of the CRR had not been applied</t>
  </si>
  <si>
    <t xml:space="preserve">Operational deposits (all counterparties) and deposits in networks of cooperative banks </t>
  </si>
  <si>
    <t xml:space="preserve">Retail deposits and deposits from small business customers, of which: </t>
  </si>
  <si>
    <t xml:space="preserve">Stable deposits </t>
  </si>
  <si>
    <t xml:space="preserve">Less stable deposits </t>
  </si>
  <si>
    <t xml:space="preserve">Unsecured wholesale funding </t>
  </si>
  <si>
    <t xml:space="preserve">Non-operational deposits (all counterparties) </t>
  </si>
  <si>
    <t xml:space="preserve">Unsecured debt </t>
  </si>
  <si>
    <t xml:space="preserve">Secured wholesale funding </t>
  </si>
  <si>
    <t xml:space="preserve">Additional requirements </t>
  </si>
  <si>
    <t xml:space="preserve">Outflows related to derivative exposures and other collateral requirements </t>
  </si>
  <si>
    <t xml:space="preserve">Outflows related to loss of funding on debt products </t>
  </si>
  <si>
    <t xml:space="preserve">Credit and liquidity facilities </t>
  </si>
  <si>
    <t xml:space="preserve">Other contractual funding obligations </t>
  </si>
  <si>
    <t xml:space="preserve">Other contingent funding obligations </t>
  </si>
  <si>
    <t xml:space="preserve">TOTAL CASH OUTFLOWS </t>
  </si>
  <si>
    <t xml:space="preserve">Secured lending (e.g. reverse repos) </t>
  </si>
  <si>
    <t xml:space="preserve">Inflows from fully performing exposures </t>
  </si>
  <si>
    <t xml:space="preserve">Other cash inflows </t>
  </si>
  <si>
    <t xml:space="preserve">(Excess inflows from a related specialised credit institution) </t>
  </si>
  <si>
    <t xml:space="preserve">TOTAL CASH INFLOWS </t>
  </si>
  <si>
    <t xml:space="preserve">Fully exempt inflows </t>
  </si>
  <si>
    <t xml:space="preserve">Inflows Subject to 90% Cap </t>
  </si>
  <si>
    <t xml:space="preserve">Inflows Subject to 75% Cap </t>
  </si>
  <si>
    <t xml:space="preserve">LIQUIDITY BUFFER </t>
  </si>
  <si>
    <t xml:space="preserve">TOTAL NET CASH OUTFLOWS </t>
  </si>
  <si>
    <t xml:space="preserve">LCR (%) </t>
  </si>
  <si>
    <t>31 December 2021</t>
  </si>
  <si>
    <t>31/03/2021*</t>
  </si>
  <si>
    <t>Comparison of institution’s own funds and capital and leverage ratios with and without the application of transitional arrangements for IFRS 9 or analogous ECLs, and with and without the application of the temporary treatment in accordance with Article 468 of the CRR</t>
  </si>
  <si>
    <t>30/06/2021</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</si>
  <si>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</si>
  <si>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</si>
  <si>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</si>
  <si>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</si>
  <si>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</si>
  <si>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</si>
  <si>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</si>
  <si>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</si>
  <si>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</si>
  <si>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</si>
  <si>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</si>
  <si>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</si>
  <si>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</si>
  <si>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</si>
  <si>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</si>
  <si>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</si>
  <si>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</si>
  <si>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</si>
  <si>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</si>
  <si>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</si>
  <si>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</si>
  <si>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</si>
  <si>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</si>
  <si>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</si>
  <si>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</si>
  <si>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</si>
  <si>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</si>
  <si>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</si>
  <si>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</si>
  <si>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</si>
  <si>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</si>
  <si>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</si>
  <si>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</si>
  <si>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</si>
  <si>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</si>
  <si>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</si>
  <si>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</si>
  <si>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</si>
  <si>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</si>
  <si>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</si>
  <si>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</si>
  <si>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</si>
  <si>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</si>
  <si>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</si>
  <si>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</si>
  <si>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</si>
  <si>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</si>
  <si>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</si>
  <si>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</si>
  <si>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</si>
  <si>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</si>
  <si>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</si>
  <si>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 Amount and ratios exclude interim profits</t>
  </si>
  <si>
    <t>h</t>
  </si>
  <si>
    <t>Total high-quality liquid assets (HQLA)</t>
  </si>
  <si>
    <t>EU LIQ1</t>
  </si>
  <si>
    <t>EU LIQ1 - Quantitative information of LCR</t>
  </si>
  <si>
    <t>30/09/2021*</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</si>
  <si>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</si>
  <si>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</si>
  <si>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</si>
  <si>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</si>
  <si>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</si>
  <si>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</si>
  <si>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</si>
  <si>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</si>
  <si>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</si>
  <si>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</si>
  <si>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</si>
  <si>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</si>
  <si>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</si>
  <si>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</si>
  <si>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</si>
  <si>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</si>
  <si>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</si>
  <si>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</si>
  <si>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</si>
  <si>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</si>
  <si>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</si>
  <si>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</si>
  <si>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</si>
  <si>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</si>
  <si>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</si>
  <si>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</si>
  <si>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</si>
  <si>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</si>
  <si>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</si>
  <si>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</si>
  <si>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 xml:space="preserve">Of which the foundation IRB (FIRB) approach </t>
  </si>
  <si>
    <t xml:space="preserve">Of which the advanced IRB (AIRB) approach </t>
  </si>
  <si>
    <t>Total own funds requirements</t>
  </si>
  <si>
    <t>Risk weighted exposure amounts (RWEAs)</t>
  </si>
  <si>
    <t>Additional own funds requirements to address risks other than the risk of excessive leverage 
(as a percentage of risk-weighted exposure amount)</t>
  </si>
  <si>
    <t>Not applicable</t>
  </si>
  <si>
    <t>CASH - OUTFLOWS</t>
  </si>
  <si>
    <t>CASH - INFLOWS</t>
  </si>
  <si>
    <r>
      <t>Capital ratios (as a percentage of risk</t>
    </r>
    <r>
      <rPr>
        <b/>
        <sz val="7.5"/>
        <rFont val="Verdana"/>
        <family val="2"/>
        <charset val="161"/>
      </rPr>
      <t>-weighted</t>
    </r>
    <r>
      <rPr>
        <b/>
        <sz val="7.5"/>
        <color rgb="FF000000"/>
        <rFont val="Verdana"/>
        <family val="2"/>
        <charset val="161"/>
      </rPr>
      <t xml:space="preserve"> exposure amount)</t>
    </r>
  </si>
  <si>
    <r>
      <t>Common Equity Tier</t>
    </r>
    <r>
      <rPr>
        <sz val="7.5"/>
        <color theme="1"/>
        <rFont val="Verdana"/>
        <family val="2"/>
        <charset val="161"/>
      </rPr>
      <t> </t>
    </r>
    <r>
      <rPr>
        <sz val="7.5"/>
        <color rgb="FF000000"/>
        <rFont val="Verdana"/>
        <family val="2"/>
        <charset val="161"/>
      </rPr>
      <t>1 ratio (%)</t>
    </r>
  </si>
  <si>
    <t>30 June 2021</t>
  </si>
  <si>
    <t xml:space="preserve">CET1 available after meeting the total SREP own funds requirements </t>
  </si>
  <si>
    <t>30 September 2021</t>
  </si>
  <si>
    <t>€  million</t>
  </si>
  <si>
    <t>Amounts below the thresholds for deduction (subject to 250% risk weight) (For information)</t>
  </si>
  <si>
    <t>* Amounts and ratios exclude interim profits</t>
  </si>
  <si>
    <t>Disclosure</t>
  </si>
  <si>
    <t>Tab</t>
  </si>
  <si>
    <t>Introduction</t>
  </si>
  <si>
    <t>Key Metrics</t>
  </si>
  <si>
    <t>Own Funds</t>
  </si>
  <si>
    <t>Overview of total risk exposure amounts</t>
  </si>
  <si>
    <t>Liquidity</t>
  </si>
  <si>
    <t>Quantitative information of LCR</t>
  </si>
  <si>
    <t xml:space="preserve">Corporate Information </t>
  </si>
  <si>
    <t xml:space="preserve">Bank of Cyprus Holdings Public Limited Company (the Company) was incorporated in Ireland on 11 July 2016, as a public limited company under company number 585903 in accordance with the provisions of the Companies Act 2014 of Ireland (Companies Act 2014). Its registered office is 10 Earlsfort Terrace, Dublin 2, D02 T380, Ireland. </t>
  </si>
  <si>
    <t xml:space="preserve">The Company is the holding company of the Bank of Cyprus Public Company Limited (BOC PCL or the Bank). The Bank of Cyprus Holdings Group (the Group) comprises the Company, its subsidiary BOC PCL and the subsidiaries of BOC PCL.   </t>
  </si>
  <si>
    <t xml:space="preserve">The principal activities of BOC PCL and its subsidiary companies (the BOC Group), involve the provision of banking, financial services, insurance services and management and disposal of property predominately acquired in exchange of debt. </t>
  </si>
  <si>
    <t>Regulatory framework overview</t>
  </si>
  <si>
    <t xml:space="preserve">Verification </t>
  </si>
  <si>
    <t xml:space="preserve">Media </t>
  </si>
  <si>
    <t>As of 27 July 2019, the CRR was updated by the CRR Amendment Regulation (EU) 2019/876. As Regulation (EU) 2019/876 is an amendment to Regulation (EU) 575/2013, the term CRR is used consistently throughout this document. Unless further specified, the term CRR always means the currently applicable version, as last amended by Regulation (EU) 2020/873 of the European Parliament and of the Council of 24 June 2020, in force since 27 June 2021.</t>
  </si>
  <si>
    <t>The Report was approved by the Board through the Audit and Risk Committees.</t>
  </si>
  <si>
    <t>Bank of Cyprus Holdings Group</t>
  </si>
  <si>
    <t>EU OV1 – Overview of total risk exposure amounts</t>
  </si>
  <si>
    <t>EU LIQB - Qualitative information on LCR, which complements template EU LIQ1</t>
  </si>
  <si>
    <t>Row number</t>
  </si>
  <si>
    <t>Qualitative information</t>
  </si>
  <si>
    <t>(a)</t>
  </si>
  <si>
    <t>Explanations on the main drivers of LCR results and the evolution of the contribution of inputs to the LCR’s calculation over time</t>
  </si>
  <si>
    <t>The main drivers of the LCR results have been the amount of HQLA (numerator) and the deposits amounts (part of the denominator). The rest of the items of the denominator are of smaller magnitude and have remained relatively stable over time.</t>
  </si>
  <si>
    <t>(b)</t>
  </si>
  <si>
    <t>Explanations on the changes in the LCR over time</t>
  </si>
  <si>
    <t xml:space="preserve">LCR has been steadily increasing in the recent years.  This has been the result of increasing HQLA mainly due to the increase in Customer Deposits as well as other sources of funding (ECB funding and own issues). Net outflows have remained relativly steady due to the fact that the customer deposit increase is mainly due to retail deposits (which carry a low outflow rate) and the additonal funding obtained is of a long term nature and thus excluded from the LCR outflows. </t>
  </si>
  <si>
    <t>(c)</t>
  </si>
  <si>
    <t>Explanations on the actual concentration of funding sources</t>
  </si>
  <si>
    <t>Customer Deposits have always been the main funding source of the bank. Other funding sources include Central bank funding, issued notes, and Interbank loans.  The different funding options are governed by limits and guidelines as per the RAS of the Bank, the Liquidity Policy, the Public Funding Policy and the Collateral Management Policy. The Bank has a medium-term strategic objective to further diversify its funding sources via issuances of debt from the wholesale market. The main driver for the issuances is the requirement to comply with MREL.</t>
  </si>
  <si>
    <t>(d)</t>
  </si>
  <si>
    <t>High-level description of the composition of the institution`s liquidity buffer.</t>
  </si>
  <si>
    <t>The Liquidity Buffer is comprised of mainly Available Central Bank reserves. The rest of the buffer is made up of Level 1 securities and, to a lesser extend, Level 2A securities.</t>
  </si>
  <si>
    <t>(e)</t>
  </si>
  <si>
    <t>Derivative exposures and potential collateral calls</t>
  </si>
  <si>
    <t>As per Article 30 (1), (2) and (3) of Commission Delegated Regulation (EU) 2015/61, potential outflows due to derivative and financing transactions are calculated based on:
a)	Credit deterioration of the bank’s credit quality.
During the actual acute stress period experienced in 2013, additional independent amounts had to be placed by the Bank (reflecting the increased credit risk of the bank as perceived by counterparties). The potential outflow takes into account the percentage increase of independent amounts experienced in 2013 as well as the current outstanding derivatives in terms of notional, the type of derivative and the currency pair in the case of FX swaps/ FX forwards.
b)	Adverse market movements affecting the mark to market. 
The potential negative impact on the mark to market of derivatives and the underlying collateral of repos is calculated in the case of adverse market movements. The methodology followed is based on the Historical Look Back Approach for market valuation changes as per Commission Delegated Regulation (EU) 2017/208.</t>
  </si>
  <si>
    <t>(f)</t>
  </si>
  <si>
    <t>Currency mismatch in the LCR</t>
  </si>
  <si>
    <t>(g)</t>
  </si>
  <si>
    <t>Other items in the LCR calculation that are not captured in the LCR disclosure template but that the institution considers relevant for its liquidity profile</t>
  </si>
  <si>
    <t>n/a</t>
  </si>
  <si>
    <r>
      <t>EU LIQ</t>
    </r>
    <r>
      <rPr>
        <sz val="9"/>
        <color rgb="FF262626"/>
        <rFont val="Verdana"/>
        <family val="2"/>
        <charset val="161"/>
      </rPr>
      <t>B</t>
    </r>
  </si>
  <si>
    <t>Appendix I - Table References</t>
  </si>
  <si>
    <t>Appendix I</t>
  </si>
  <si>
    <t>Table Reference</t>
  </si>
  <si>
    <t>Location Pillar III</t>
  </si>
  <si>
    <t>Guidelines on uniform disclosures under Article 473a of Regulation (EU) No 575/2013 as regards the transitional period for mitigating the impact of the introduction of IFRS 9 on own funds (EBA/GL/2018/01)</t>
  </si>
  <si>
    <t>Qualitative information on LCR, which complements template EU LIQ1</t>
  </si>
  <si>
    <t>Annex I - Disclosure of key metrics and overview of risk-weighted exposure amounts</t>
  </si>
  <si>
    <t>Annex XIII - Disclosure of liquidity requirements</t>
  </si>
  <si>
    <t>Annex XXI - Disclosure of the use of the IRB approach to credit risk</t>
  </si>
  <si>
    <t>EU CR8</t>
  </si>
  <si>
    <t xml:space="preserve">RWEA flow statements of credit risk exposures under the IRB approach </t>
  </si>
  <si>
    <t>Annex XXV - Disclosure of exposures to counterparty credit risk</t>
  </si>
  <si>
    <t>EU CCR7</t>
  </si>
  <si>
    <t>Annex XXIX - Disclosure of the use of standardised approach and internal model for market risk</t>
  </si>
  <si>
    <t>EU MR2-B</t>
  </si>
  <si>
    <t>Not applicable for the Group</t>
  </si>
  <si>
    <t>Appendix I - Table Reference                                                                                                                                        Bank of Cyprus Holdings Group</t>
  </si>
  <si>
    <t>***  Net Stable Funding Ratio since 30 June 2021 is calcuated as per CRR II enforced in 30 June 2021. Thus, no comparatives of previous periods exist.</t>
  </si>
  <si>
    <t xml:space="preserve">Net Stable Funding Ratio ***  </t>
  </si>
  <si>
    <t>** Amount and ratios include audited/reviewed profits for the year ended 31 December 2021</t>
  </si>
  <si>
    <t>31/03/2022 *</t>
  </si>
  <si>
    <t>31/12/2021 **</t>
  </si>
  <si>
    <t>With regards to the currency mismatch, it is noted that for US Dollars, the ratio presents a gap when comparing the buffer with its net outflows. The Bank maintains large amounts of customer deposits in USD (included in LCR outflows). Part of the proceeds received is invested in either USD MM placements (which form part of the LCR inflows and not the liquidity buffer) or are converted to Euro through the use of short term FX Swaps which are very liquid instruments.  Part of the proceeds are also invested in USD liquid assets in the form of bonds which are mostly categorised as Level 1 HQLA in LCR and, to a lesser extend, Level 2A HQLA. Thus, although a gap exists, the Bank is in a position to cover any USD requirements either through the cash invested in USD MM placements or by terminating or not renewing the EUR/USD FX Swaps.</t>
  </si>
  <si>
    <t>Contents                                                                                       Bank of Cyprus Holdings Group</t>
  </si>
  <si>
    <t>Introduction                                                                                         Bank of Cyprus Holdings Group</t>
  </si>
  <si>
    <t xml:space="preserve">      Bank of Cyprus Holdings Group</t>
  </si>
  <si>
    <t xml:space="preserve">Quarterly Pillar 3 disclosures </t>
  </si>
  <si>
    <t>EU LIQB</t>
  </si>
  <si>
    <t>EU KM 1: Key Metrics</t>
  </si>
  <si>
    <t>IFRS 9-FL: Comparison of institution’s own funds and capital and leverage ratios with and without the application of transitional arrangements for IFRS 9 or analogous ECLs, and with and without the application of the temporary treatment in accordance with Article 468 of the CRR</t>
  </si>
  <si>
    <t>EU OV1: Overview of total risk exposure amounts</t>
  </si>
  <si>
    <t>EU LIQB:  Qualitative information on LCR disclosures</t>
  </si>
  <si>
    <t>EU LIQ1:  LCR disclosures</t>
  </si>
  <si>
    <t xml:space="preserve">The Group's Quarterly Pillar 3 disclosures comply with all relevant CRD, CRR  and associated European Banking Authority (EBA) and ECB guidelines and technical standards in force at 31 March 2022. </t>
  </si>
  <si>
    <t xml:space="preserve">This Report is published by the Group as per the formal disclosure policy approved by the Board. </t>
  </si>
  <si>
    <t>The Quarterly Pillar 3 report pre its submission to the Board is reviewed and approved by the Executive Committee (ExCo). The Board, through the Risk and Audit Committees scrutinises and approves the Quarterly Pillar 3 report. This governance process ensures that both management and the Board are given sufficient opportunity to challenge the disclosures.</t>
  </si>
  <si>
    <t>Copies of the Group’s Quarterly  Pillar 3 Disclosures for the three months ended 31 March 2022 can be obtained from Group’s website http://www.bankofcyprus.com (Investor Relations).</t>
  </si>
  <si>
    <t>BOC PCL is a significant credit institution for the purposes of the SSM Regulation and has been designated by the CBC as an 'Other Systemically Important Institution' (O-SII). The Group is subject to joint supervision by the European Central Bank (ECB) and the Central Bank of Cyprus (CBC) for the purposes of its prudential requirements.</t>
  </si>
  <si>
    <t>Basis of preparation</t>
  </si>
  <si>
    <t>The Report is presented in Euro (€), which is the functional and presentation currency of the Company and its subsidiaries in Cyprus and all amounts are rounded to the nearest million, except where otherwise indicated. A comma is used to separate million and a dot is used to separate decimals. Due to rounding created from specific Pillar III regulation, numbers presented throughout this document may not add up precisely to the totals we provide and percentages may not precisely reflect the absolute figures.</t>
  </si>
  <si>
    <t>31/03/2022*</t>
  </si>
  <si>
    <t>31/12/2021**</t>
  </si>
  <si>
    <t>EU KM1</t>
  </si>
  <si>
    <t>IFRS 9 - FL</t>
  </si>
  <si>
    <t xml:space="preserve">IFRS 9 </t>
  </si>
  <si>
    <t>Key Metrics template</t>
  </si>
  <si>
    <t>RWEA flow statements of CCR exposures under the IMM</t>
  </si>
  <si>
    <t>RWA flow statements of market risk exposures under the IMA</t>
  </si>
  <si>
    <t xml:space="preserve">Regulation Reference </t>
  </si>
  <si>
    <t>Table Name</t>
  </si>
  <si>
    <t xml:space="preserve">Template EU KM1 - Key metrics </t>
  </si>
  <si>
    <t>Whilst the leverage exposure measure remains stable and in line with the balance sheet movements, the leverage ratio has been negatively affected by a decrease in Tier 1 capital as a result of the main drivers for CET1 capital above.</t>
  </si>
  <si>
    <t xml:space="preserve">During the three months ended 31 March 2022 CET1 ratio was negatively affected mainly by the phasing in of IFRS 9 and other transitional adjustments on 1 January 2022, provisions and impairments and other movements, and was positively affected by pre-provision income and the decrease in risk-weighted assets. As a result, the CET1 ratio has decreased by 50 bps during the three months ended 31 March 2022.
</t>
  </si>
  <si>
    <t>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t>
  </si>
  <si>
    <t xml:space="preserve">This document may contain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t>
  </si>
  <si>
    <t xml:space="preserve">  Key Metrics                                                   Bank of Cyprus Holdings Group          </t>
  </si>
  <si>
    <t>Forward looking statements</t>
  </si>
  <si>
    <t>Forward Looking Statements</t>
  </si>
  <si>
    <t>The Quarterly Pillar 3 disclosures for the three months ended 31 March 2022 (the ‘Report’) are prepared in accordance with Regulation (EU) No 575/2013 of the European Parliament and of the Council of 26 June 2013 on prudential requirements for credit institutions (Capital Requirements Regulation – CRR) and Directive 2013/36/EU of the European Parliament and of the Council of 26 June 2013 on access to the activity of credit institutions and the prudential supervision of credit institutions (Capital Requirements Directive - CRD) as amended.</t>
  </si>
  <si>
    <t>Forward looking statements                                                               Bank of Cyprus Holdings Group</t>
  </si>
  <si>
    <t>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The Russian invasion of Ukraine has led to heightened volatility across global markets and to the coordinated implementation of sanctions on Russia, Russian entities and nationals. The Russian invasion of Ukraine has already caused significant population displacement, and as the conflict continues, the disruption will likely increase. The scale of the conflict and the speed and extent of sanctions, as well as the uncertainty as to how the situation will develop, may have significant adverse effects to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t>
  </si>
  <si>
    <t>The reduction in RWA for the three months ended 31 March 2022 is primarily due to Credit Risk, from reduction in balance and risk weighted amounts of certain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</si>
</sst>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2]\ #,##0;[Red]\-[$€-2]\ #,##0"/>
    <numFmt numFmtId="165" formatCode="[$-809]dd\ mmmm\ yyyy;@"/>
    <numFmt numFmtId="166" formatCode="[$-809]d\ mmmm\ yyyy;@"/>
    <numFmt numFmtId="167" formatCode="_-* #,##0.0_-;\-* #,##0.0_-;_-* &quot;-&quot;_-;_-@_-"/>
    <numFmt numFmtId="168" formatCode="dd\ mmmm\ yyyy"/>
  </numFmts>
  <fonts count="60">
    <font>
      <sz val="11"/>
      <color theme="1"/>
      <name val="Calibri"/>
      <family val="2"/>
      <scheme val="minor"/>
    </font>
    <font>
      <sz val="7.5"/>
      <color theme="1"/>
      <name val="Verdana"/>
      <family val="2"/>
    </font>
    <font>
      <b/>
      <sz val="7.5"/>
      <color rgb="FF000000"/>
      <name val="Verdana"/>
      <family val="2"/>
    </font>
    <font>
      <sz val="8"/>
      <color theme="1"/>
      <name val="Calibri"/>
      <family val="2"/>
      <scheme val="minor"/>
    </font>
    <font>
      <sz val="11"/>
      <color theme="1"/>
      <name val="Calibri"/>
      <family val="2"/>
      <scheme val="minor"/>
    </font>
    <font>
      <sz val="10"/>
      <color indexed="8"/>
      <name val="Helvetica Neue"/>
    </font>
    <font>
      <sz val="10"/>
      <name val="Arial"/>
      <family val="2"/>
    </font>
    <font>
      <b/>
      <sz val="7.5"/>
      <color rgb="FF262626"/>
      <name val="Verdana"/>
      <family val="2"/>
      <charset val="161"/>
    </font>
    <font>
      <sz val="7.5"/>
      <color rgb="FF000000"/>
      <name val="Verdana"/>
      <family val="2"/>
      <charset val="161"/>
    </font>
    <font>
      <sz val="7.5"/>
      <color theme="1"/>
      <name val="Verdana"/>
      <family val="2"/>
      <charset val="161"/>
    </font>
    <font>
      <b/>
      <sz val="7.5"/>
      <color theme="1"/>
      <name val="Verdana"/>
      <family val="2"/>
      <charset val="161"/>
    </font>
    <font>
      <sz val="7.5"/>
      <color rgb="FF262626"/>
      <name val="Verdana"/>
      <family val="2"/>
      <charset val="161"/>
    </font>
    <font>
      <b/>
      <sz val="7.5"/>
      <color rgb="FF000000"/>
      <name val="Verdana"/>
      <family val="2"/>
      <charset val="161"/>
    </font>
    <font>
      <i/>
      <sz val="7.5"/>
      <color rgb="FF000000"/>
      <name val="Verdana"/>
      <family val="2"/>
      <charset val="161"/>
    </font>
    <font>
      <sz val="7.5"/>
      <name val="Verdana"/>
      <family val="2"/>
      <charset val="161"/>
    </font>
    <font>
      <b/>
      <sz val="7.5"/>
      <name val="Verdana"/>
      <family val="2"/>
      <charset val="161"/>
    </font>
    <font>
      <sz val="8"/>
      <color theme="1"/>
      <name val="Verdana"/>
      <family val="2"/>
      <charset val="161"/>
    </font>
    <font>
      <sz val="8"/>
      <name val="Verdana"/>
      <family val="2"/>
      <charset val="161"/>
    </font>
    <font>
      <sz val="7"/>
      <color theme="1"/>
      <name val="Verdana"/>
      <family val="2"/>
      <charset val="161"/>
    </font>
    <font>
      <b/>
      <sz val="10"/>
      <color rgb="FF006172"/>
      <name val="Verdana"/>
      <family val="2"/>
      <charset val="161"/>
    </font>
    <font>
      <b/>
      <sz val="12"/>
      <color rgb="FF006172"/>
      <name val="Verdana"/>
      <family val="2"/>
      <charset val="161"/>
    </font>
    <font>
      <b/>
      <sz val="12"/>
      <color theme="0"/>
      <name val="Verdana"/>
      <family val="2"/>
      <charset val="161"/>
    </font>
    <font>
      <b/>
      <sz val="11"/>
      <color theme="9"/>
      <name val="Calibri"/>
      <family val="2"/>
      <scheme val="minor"/>
    </font>
    <font>
      <b/>
      <sz val="12"/>
      <name val="Arial"/>
      <family val="2"/>
    </font>
    <font>
      <b/>
      <sz val="10"/>
      <name val="Arial"/>
      <family val="2"/>
    </font>
    <font>
      <b/>
      <sz val="20"/>
      <name val="Arial"/>
      <family val="2"/>
    </font>
    <font>
      <sz val="7.5"/>
      <color rgb="FF000000"/>
      <name val="Verdana"/>
      <family val="2"/>
    </font>
    <font>
      <sz val="7.5"/>
      <color theme="1"/>
      <name val="Calibri"/>
      <family val="2"/>
      <scheme val="minor"/>
    </font>
    <font>
      <b/>
      <sz val="7.5"/>
      <name val="Verdana"/>
      <family val="2"/>
    </font>
    <font>
      <b/>
      <sz val="7"/>
      <color rgb="FF262626"/>
      <name val="Verdana"/>
      <family val="2"/>
      <charset val="161"/>
    </font>
    <font>
      <b/>
      <sz val="7"/>
      <color rgb="FF000000"/>
      <name val="Verdana"/>
      <family val="2"/>
      <charset val="161"/>
    </font>
    <font>
      <b/>
      <sz val="7"/>
      <color theme="1"/>
      <name val="Verdana"/>
      <family val="2"/>
      <charset val="161"/>
    </font>
    <font>
      <sz val="11"/>
      <color theme="1"/>
      <name val="Calibri"/>
      <family val="2"/>
      <charset val="238"/>
      <scheme val="minor"/>
    </font>
    <font>
      <b/>
      <sz val="7.5"/>
      <color rgb="FF006172"/>
      <name val="Verdana"/>
      <family val="2"/>
      <charset val="161"/>
    </font>
    <font>
      <sz val="7"/>
      <color rgb="FF000000"/>
      <name val="Verdana"/>
      <family val="2"/>
      <charset val="161"/>
    </font>
    <font>
      <i/>
      <sz val="7"/>
      <color rgb="FF000000"/>
      <name val="Verdana"/>
      <family val="2"/>
      <charset val="161"/>
    </font>
    <font>
      <i/>
      <sz val="7"/>
      <color theme="1"/>
      <name val="Verdana"/>
      <family val="2"/>
      <charset val="161"/>
    </font>
    <font>
      <b/>
      <sz val="14"/>
      <color theme="0"/>
      <name val="Verdana"/>
      <family val="2"/>
      <charset val="161"/>
    </font>
    <font>
      <b/>
      <sz val="24"/>
      <color rgb="FFFFC000"/>
      <name val="Verdana"/>
      <family val="2"/>
      <charset val="161"/>
    </font>
    <font>
      <b/>
      <sz val="14"/>
      <name val="Verdana"/>
      <family val="2"/>
      <charset val="161"/>
    </font>
    <font>
      <b/>
      <sz val="9"/>
      <name val="Verdana"/>
      <family val="2"/>
      <charset val="161"/>
    </font>
    <font>
      <sz val="9"/>
      <color rgb="FF262626"/>
      <name val="Verdana"/>
      <family val="2"/>
    </font>
    <font>
      <sz val="9"/>
      <color theme="1"/>
      <name val="Verdana"/>
      <family val="2"/>
      <charset val="161"/>
    </font>
    <font>
      <b/>
      <sz val="9"/>
      <color rgb="FF000000"/>
      <name val="Verdana"/>
      <family val="2"/>
      <charset val="161"/>
    </font>
    <font>
      <sz val="9"/>
      <color rgb="FF000000"/>
      <name val="Verdana"/>
      <family val="2"/>
      <charset val="161"/>
    </font>
    <font>
      <sz val="9"/>
      <color rgb="FF262626"/>
      <name val="Verdana"/>
      <family val="2"/>
      <charset val="161"/>
    </font>
    <font>
      <b/>
      <sz val="9"/>
      <color rgb="FF006172"/>
      <name val="Verdana"/>
      <family val="2"/>
      <charset val="161"/>
    </font>
    <font>
      <sz val="8"/>
      <color rgb="FF000000"/>
      <name val="Verdana"/>
      <family val="2"/>
    </font>
    <font>
      <b/>
      <sz val="8"/>
      <color rgb="FF000000"/>
      <name val="Verdana"/>
      <family val="2"/>
    </font>
    <font>
      <sz val="8"/>
      <name val="Verdana"/>
      <family val="2"/>
    </font>
    <font>
      <sz val="8"/>
      <color theme="1"/>
      <name val="Verdana"/>
      <family val="2"/>
    </font>
    <font>
      <b/>
      <sz val="9"/>
      <color theme="1"/>
      <name val="Verdana"/>
      <family val="2"/>
      <charset val="161"/>
    </font>
    <font>
      <b/>
      <sz val="8"/>
      <color theme="1"/>
      <name val="Verdana"/>
      <family val="2"/>
      <charset val="161"/>
    </font>
    <font>
      <b/>
      <sz val="12"/>
      <color theme="4" tint="-0.249977111117893"/>
      <name val="Verdana"/>
      <family val="2"/>
      <charset val="161"/>
    </font>
    <font>
      <b/>
      <sz val="11"/>
      <color rgb="FF262626"/>
      <name val="Verdana"/>
      <family val="2"/>
      <charset val="161"/>
    </font>
    <font>
      <sz val="11"/>
      <color rgb="FF262626"/>
      <name val="Verdana"/>
      <family val="2"/>
      <charset val="161"/>
    </font>
    <font>
      <b/>
      <sz val="12"/>
      <name val="Verdana"/>
      <family val="2"/>
      <charset val="161"/>
    </font>
    <font>
      <sz val="12"/>
      <color theme="1"/>
      <name val="Calibri"/>
      <family val="2"/>
      <scheme val="minor"/>
    </font>
    <font>
      <b/>
      <sz val="8"/>
      <color rgb="FF262626"/>
      <name val="Verdana"/>
      <family val="2"/>
      <charset val="161"/>
    </font>
    <font>
      <sz val="9"/>
      <color theme="1"/>
      <name val="Verdana"/>
      <family val="2"/>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rgb="FF006172"/>
        <bgColor indexed="64"/>
      </patternFill>
    </fill>
    <fill>
      <patternFill patternType="solid">
        <fgColor indexed="9"/>
        <bgColor indexed="64"/>
      </patternFill>
    </fill>
    <fill>
      <patternFill patternType="solid">
        <fgColor indexed="42"/>
        <bgColor indexed="64"/>
      </patternFill>
    </fill>
    <fill>
      <patternFill patternType="solid">
        <fgColor rgb="FFFFC000"/>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medium">
        <color rgb="FFD9D9D9"/>
      </right>
      <top style="medium">
        <color rgb="FFD9D9D9"/>
      </top>
      <bottom style="medium">
        <color rgb="FFD9D9D9"/>
      </bottom>
      <diagonal/>
    </border>
    <border>
      <left/>
      <right style="medium">
        <color rgb="FFD9D9D9"/>
      </right>
      <top/>
      <bottom style="medium">
        <color rgb="FFD9D9D9"/>
      </bottom>
      <diagonal/>
    </border>
    <border>
      <left style="medium">
        <color rgb="FFD9D9D9"/>
      </left>
      <right/>
      <top style="medium">
        <color rgb="FFD9D9D9"/>
      </top>
      <bottom style="medium">
        <color rgb="FFD9D9D9"/>
      </bottom>
      <diagonal/>
    </border>
    <border>
      <left/>
      <right style="medium">
        <color rgb="FFD9D9D9"/>
      </right>
      <top style="medium">
        <color rgb="FFD9D9D9"/>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style="medium">
        <color rgb="FFBFBFBF"/>
      </top>
      <bottom style="medium">
        <color rgb="FFBFBFBF"/>
      </bottom>
      <diagonal/>
    </border>
    <border>
      <left/>
      <right style="medium">
        <color rgb="FFBFBFBF"/>
      </right>
      <top style="medium">
        <color rgb="FFBFBFBF"/>
      </top>
      <bottom/>
      <diagonal/>
    </border>
    <border>
      <left/>
      <right style="medium">
        <color rgb="FFBFBFBF"/>
      </right>
      <top/>
      <bottom style="medium">
        <color rgb="FFBFBFBF"/>
      </bottom>
      <diagonal/>
    </border>
    <border>
      <left/>
      <right/>
      <top style="medium">
        <color rgb="FFBFBFBF"/>
      </top>
      <bottom style="medium">
        <color rgb="FFBFBFBF"/>
      </bottom>
      <diagonal/>
    </border>
    <border>
      <left style="medium">
        <color rgb="FFBFBFBF"/>
      </left>
      <right/>
      <top style="medium">
        <color rgb="FFBFBFBF"/>
      </top>
      <bottom style="medium">
        <color rgb="FFBFBFBF"/>
      </bottom>
      <diagonal/>
    </border>
    <border>
      <left style="medium">
        <color rgb="FFD9D9D9"/>
      </left>
      <right/>
      <top/>
      <bottom style="medium">
        <color rgb="FFD9D9D9"/>
      </bottom>
      <diagonal/>
    </border>
    <border>
      <left style="medium">
        <color rgb="FFD9D9D9"/>
      </left>
      <right/>
      <top style="medium">
        <color rgb="FFD9D9D9"/>
      </top>
      <bottom/>
      <diagonal/>
    </border>
    <border>
      <left/>
      <right/>
      <top style="medium">
        <color rgb="FFD9D9D9"/>
      </top>
      <bottom style="medium">
        <color rgb="FFD9D9D9"/>
      </bottom>
      <diagonal/>
    </border>
    <border>
      <left style="medium">
        <color rgb="FFC0C0C0"/>
      </left>
      <right style="medium">
        <color rgb="FFC0C0C0"/>
      </right>
      <top style="medium">
        <color rgb="FFC0C0C0"/>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top/>
      <bottom/>
      <diagonal/>
    </border>
    <border>
      <left/>
      <right style="medium">
        <color rgb="FFBFBFBF"/>
      </right>
      <top/>
      <bottom/>
      <diagonal/>
    </border>
    <border>
      <left style="thin">
        <color theme="0"/>
      </left>
      <right style="thin">
        <color theme="0"/>
      </right>
      <top/>
      <bottom style="thin">
        <color theme="0"/>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indexed="64"/>
      </left>
      <right/>
      <top style="thin">
        <color indexed="64"/>
      </top>
      <bottom style="thin">
        <color indexed="64"/>
      </bottom>
      <diagonal/>
    </border>
    <border>
      <left style="thin">
        <color auto="1"/>
      </left>
      <right/>
      <top/>
      <bottom/>
      <diagonal/>
    </border>
    <border>
      <left style="medium">
        <color rgb="FFBFBFBF"/>
      </left>
      <right/>
      <top style="thin">
        <color indexed="64"/>
      </top>
      <bottom style="double">
        <color indexed="64"/>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medium">
        <color theme="0" tint="-0.24994659260841701"/>
      </left>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thin">
        <color theme="0"/>
      </right>
      <top/>
      <bottom/>
      <diagonal/>
    </border>
    <border diagonalDown="1">
      <left/>
      <right style="thin">
        <color theme="0"/>
      </right>
      <top/>
      <bottom style="thin">
        <color theme="0"/>
      </bottom>
      <diagonal style="thin">
        <color theme="0"/>
      </diagonal>
    </border>
    <border diagonalDown="1">
      <left style="thin">
        <color theme="0"/>
      </left>
      <right style="thin">
        <color theme="0"/>
      </right>
      <top/>
      <bottom style="thin">
        <color theme="0"/>
      </bottom>
      <diagonal style="thin">
        <color theme="0"/>
      </diagonal>
    </border>
    <border diagonalDown="1">
      <left/>
      <right style="thin">
        <color theme="0"/>
      </right>
      <top style="thin">
        <color theme="0"/>
      </top>
      <bottom style="thin">
        <color theme="0"/>
      </bottom>
      <diagonal style="thin">
        <color theme="0"/>
      </diagonal>
    </border>
    <border diagonalDown="1">
      <left style="thin">
        <color theme="0"/>
      </left>
      <right style="thin">
        <color theme="0"/>
      </right>
      <top style="thin">
        <color theme="0"/>
      </top>
      <bottom style="thin">
        <color theme="0"/>
      </bottom>
      <diagonal style="thin">
        <color theme="0"/>
      </diagonal>
    </border>
    <border diagonalDown="1">
      <left style="medium">
        <color theme="0" tint="-0.24994659260841701"/>
      </left>
      <right style="thin">
        <color theme="0"/>
      </right>
      <top style="thin">
        <color theme="0"/>
      </top>
      <bottom style="thin">
        <color theme="0"/>
      </bottom>
      <diagonal style="thin">
        <color theme="0"/>
      </diagonal>
    </border>
    <border>
      <left style="medium">
        <color rgb="FFD9D9D9"/>
      </left>
      <right style="medium">
        <color rgb="FFBFBFBF"/>
      </right>
      <top style="medium">
        <color rgb="FFD9D9D9"/>
      </top>
      <bottom style="double">
        <color rgb="FFBFBFBF"/>
      </bottom>
      <diagonal/>
    </border>
    <border>
      <left style="medium">
        <color rgb="FFBFBFBF"/>
      </left>
      <right style="medium">
        <color rgb="FFBFBFBF"/>
      </right>
      <top style="medium">
        <color rgb="FFD9D9D9"/>
      </top>
      <bottom style="double">
        <color rgb="FFBFBFBF"/>
      </bottom>
      <diagonal/>
    </border>
    <border>
      <left style="medium">
        <color theme="0"/>
      </left>
      <right style="medium">
        <color theme="0"/>
      </right>
      <top style="medium">
        <color theme="0"/>
      </top>
      <bottom style="medium">
        <color rgb="FFBFBFBF"/>
      </bottom>
      <diagonal/>
    </border>
    <border>
      <left style="medium">
        <color theme="0"/>
      </left>
      <right style="medium">
        <color theme="0"/>
      </right>
      <top style="medium">
        <color theme="0"/>
      </top>
      <bottom/>
      <diagonal/>
    </border>
    <border>
      <left style="medium">
        <color theme="0"/>
      </left>
      <right style="medium">
        <color theme="0"/>
      </right>
      <top/>
      <bottom style="medium">
        <color rgb="FFBFBFBF"/>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thin">
        <color theme="0"/>
      </bottom>
      <diagonal/>
    </border>
    <border>
      <left/>
      <right/>
      <top/>
      <bottom style="medium">
        <color theme="0"/>
      </bottom>
      <diagonal/>
    </border>
    <border>
      <left style="medium">
        <color theme="0"/>
      </left>
      <right style="medium">
        <color theme="0"/>
      </right>
      <top style="medium">
        <color theme="0"/>
      </top>
      <bottom style="medium">
        <color rgb="FFD9D9D9"/>
      </bottom>
      <diagonal/>
    </border>
    <border>
      <left style="medium">
        <color theme="0"/>
      </left>
      <right/>
      <top style="medium">
        <color theme="0"/>
      </top>
      <bottom style="medium">
        <color rgb="FFD9D9D9"/>
      </bottom>
      <diagonal/>
    </border>
    <border>
      <left style="medium">
        <color rgb="FFD9D9D9"/>
      </left>
      <right style="medium">
        <color rgb="FFD9D9D9"/>
      </right>
      <top style="medium">
        <color rgb="FFD9D9D9"/>
      </top>
      <bottom style="medium">
        <color rgb="FFD9D9D9"/>
      </bottom>
      <diagonal/>
    </border>
    <border>
      <left style="medium">
        <color theme="0" tint="-0.14996795556505021"/>
      </left>
      <right/>
      <top style="medium">
        <color theme="0" tint="-0.14996795556505021"/>
      </top>
      <bottom style="medium">
        <color rgb="FFD9D9D9"/>
      </bottom>
      <diagonal/>
    </border>
    <border>
      <left/>
      <right/>
      <top style="medium">
        <color theme="0" tint="-0.14996795556505021"/>
      </top>
      <bottom style="medium">
        <color rgb="FFD9D9D9"/>
      </bottom>
      <diagonal/>
    </border>
    <border>
      <left/>
      <right style="medium">
        <color rgb="FFBFBFBF"/>
      </right>
      <top/>
      <bottom style="medium">
        <color theme="0"/>
      </bottom>
      <diagonal/>
    </border>
    <border>
      <left/>
      <right style="medium">
        <color rgb="FFBFBFBF"/>
      </right>
      <top style="medium">
        <color theme="0"/>
      </top>
      <bottom style="medium">
        <color theme="0"/>
      </bottom>
      <diagonal/>
    </border>
    <border>
      <left/>
      <right/>
      <top style="thin">
        <color theme="0"/>
      </top>
      <bottom/>
      <diagonal/>
    </border>
    <border>
      <left/>
      <right/>
      <top/>
      <bottom style="thin">
        <color theme="0"/>
      </bottom>
      <diagonal/>
    </border>
    <border>
      <left style="medium">
        <color theme="0"/>
      </left>
      <right/>
      <top style="medium">
        <color theme="0"/>
      </top>
      <bottom/>
      <diagonal/>
    </border>
    <border>
      <left style="medium">
        <color theme="0"/>
      </left>
      <right/>
      <top/>
      <bottom/>
      <diagonal/>
    </border>
    <border>
      <left/>
      <right style="medium">
        <color theme="0"/>
      </right>
      <top/>
      <bottom/>
      <diagonal/>
    </border>
    <border>
      <left/>
      <right/>
      <top style="medium">
        <color theme="0"/>
      </top>
      <bottom/>
      <diagonal/>
    </border>
    <border>
      <left/>
      <right/>
      <top style="medium">
        <color rgb="FFBFBFBF"/>
      </top>
      <bottom/>
      <diagonal/>
    </border>
    <border>
      <left/>
      <right/>
      <top style="thin">
        <color theme="0"/>
      </top>
      <bottom style="thin">
        <color theme="0"/>
      </bottom>
      <diagonal/>
    </border>
  </borders>
  <cellStyleXfs count="14">
    <xf numFmtId="0" fontId="0" fillId="0" borderId="0"/>
    <xf numFmtId="0" fontId="5" fillId="0" borderId="0" applyNumberFormat="0" applyFill="0" applyBorder="0" applyProtection="0">
      <alignment vertical="top" wrapText="1"/>
    </xf>
    <xf numFmtId="0" fontId="4" fillId="0" borderId="0"/>
    <xf numFmtId="0" fontId="6" fillId="0" borderId="0"/>
    <xf numFmtId="0" fontId="6" fillId="0" borderId="0"/>
    <xf numFmtId="0" fontId="6" fillId="0" borderId="0">
      <alignment vertical="center"/>
    </xf>
    <xf numFmtId="0" fontId="23" fillId="0" borderId="0" applyNumberFormat="0" applyFill="0" applyBorder="0" applyAlignment="0" applyProtection="0"/>
    <xf numFmtId="0" fontId="6" fillId="0" borderId="0">
      <alignment vertical="center"/>
    </xf>
    <xf numFmtId="0" fontId="24" fillId="7" borderId="25" applyFont="0" applyBorder="0">
      <alignment horizontal="center" wrapText="1"/>
    </xf>
    <xf numFmtId="3" fontId="6" fillId="8" borderId="1" applyFont="0">
      <alignment horizontal="right" vertical="center"/>
      <protection locked="0"/>
    </xf>
    <xf numFmtId="0" fontId="25" fillId="7" borderId="26" applyNumberFormat="0" applyFill="0" applyBorder="0" applyAlignment="0" applyProtection="0">
      <alignment horizontal="left"/>
    </xf>
    <xf numFmtId="0" fontId="6" fillId="0" borderId="0"/>
    <xf numFmtId="0" fontId="6" fillId="0" borderId="0"/>
    <xf numFmtId="0" fontId="32" fillId="0" borderId="0"/>
  </cellStyleXfs>
  <cellXfs count="263">
    <xf numFmtId="0" fontId="0" fillId="0" borderId="0" xfId="0"/>
    <xf numFmtId="0" fontId="1" fillId="0" borderId="0" xfId="0" applyFont="1"/>
    <xf numFmtId="0" fontId="16" fillId="0" borderId="0" xfId="0" applyFont="1"/>
    <xf numFmtId="0" fontId="19" fillId="4" borderId="0" xfId="0" applyFont="1" applyFill="1" applyBorder="1" applyAlignment="1">
      <alignment horizontal="left" vertical="center"/>
    </xf>
    <xf numFmtId="0" fontId="20" fillId="4" borderId="0" xfId="0" applyFont="1" applyFill="1" applyBorder="1" applyAlignment="1">
      <alignment horizontal="left" vertical="center"/>
    </xf>
    <xf numFmtId="0" fontId="0" fillId="4" borderId="0" xfId="0" applyFill="1"/>
    <xf numFmtId="0" fontId="21" fillId="6" borderId="0" xfId="0" applyFont="1" applyFill="1" applyAlignment="1">
      <alignment horizontal="left" vertical="center"/>
    </xf>
    <xf numFmtId="0" fontId="0" fillId="4" borderId="0" xfId="0" applyFill="1" applyBorder="1"/>
    <xf numFmtId="0" fontId="0" fillId="6" borderId="0" xfId="0" applyFill="1"/>
    <xf numFmtId="0" fontId="0" fillId="6" borderId="0" xfId="0" applyFill="1" applyAlignment="1">
      <alignment horizontal="left" vertical="center"/>
    </xf>
    <xf numFmtId="0" fontId="9" fillId="4" borderId="0" xfId="0" applyFont="1" applyFill="1"/>
    <xf numFmtId="164" fontId="29" fillId="0" borderId="11" xfId="0" applyNumberFormat="1" applyFont="1" applyFill="1" applyBorder="1" applyAlignment="1">
      <alignment horizontal="center" vertical="center" wrapText="1"/>
    </xf>
    <xf numFmtId="0" fontId="3" fillId="4" borderId="0" xfId="0" applyFont="1" applyFill="1" applyBorder="1"/>
    <xf numFmtId="164" fontId="8" fillId="4" borderId="7" xfId="0" applyNumberFormat="1" applyFont="1" applyFill="1" applyBorder="1" applyAlignment="1">
      <alignment horizontal="center" vertical="center" wrapText="1"/>
    </xf>
    <xf numFmtId="0" fontId="33" fillId="4" borderId="0" xfId="0" applyFont="1" applyFill="1" applyBorder="1" applyAlignment="1">
      <alignment horizontal="left" vertical="center"/>
    </xf>
    <xf numFmtId="14" fontId="7" fillId="3" borderId="17" xfId="0" quotePrefix="1" applyNumberFormat="1" applyFont="1" applyFill="1" applyBorder="1" applyAlignment="1">
      <alignment horizontal="center" vertical="center" wrapText="1"/>
    </xf>
    <xf numFmtId="164" fontId="12" fillId="4" borderId="7" xfId="0" applyNumberFormat="1" applyFont="1" applyFill="1" applyBorder="1" applyAlignment="1">
      <alignment horizontal="center" vertical="center" wrapText="1"/>
    </xf>
    <xf numFmtId="0" fontId="10" fillId="0" borderId="23" xfId="0" applyFont="1" applyFill="1" applyBorder="1" applyAlignment="1">
      <alignment vertical="center" wrapText="1"/>
    </xf>
    <xf numFmtId="0" fontId="8" fillId="0" borderId="23" xfId="0" applyFont="1" applyFill="1" applyBorder="1" applyAlignment="1">
      <alignment horizontal="center" vertical="center" wrapText="1"/>
    </xf>
    <xf numFmtId="0" fontId="11" fillId="0" borderId="23" xfId="0" applyFont="1" applyFill="1" applyBorder="1" applyAlignment="1">
      <alignment vertical="center" wrapText="1"/>
    </xf>
    <xf numFmtId="3" fontId="8" fillId="0" borderId="23" xfId="0" applyNumberFormat="1" applyFont="1" applyFill="1" applyBorder="1" applyAlignment="1">
      <alignment horizontal="right" wrapText="1"/>
    </xf>
    <xf numFmtId="0" fontId="12" fillId="0" borderId="23" xfId="0" applyFont="1" applyFill="1" applyBorder="1" applyAlignment="1">
      <alignment horizontal="center" vertical="center" wrapText="1"/>
    </xf>
    <xf numFmtId="0" fontId="8" fillId="0" borderId="23" xfId="0" applyFont="1" applyFill="1" applyBorder="1" applyAlignment="1">
      <alignment vertical="center" wrapText="1"/>
    </xf>
    <xf numFmtId="0" fontId="14"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27" fillId="4" borderId="29" xfId="0" applyFont="1" applyFill="1" applyBorder="1"/>
    <xf numFmtId="0" fontId="27" fillId="4" borderId="30" xfId="0" applyFont="1" applyFill="1" applyBorder="1"/>
    <xf numFmtId="0" fontId="33" fillId="4" borderId="31" xfId="0" applyFont="1" applyFill="1" applyBorder="1" applyAlignment="1">
      <alignment horizontal="left" vertical="center"/>
    </xf>
    <xf numFmtId="0" fontId="33" fillId="4" borderId="32" xfId="0" applyFont="1" applyFill="1" applyBorder="1" applyAlignment="1">
      <alignment horizontal="left" vertical="center"/>
    </xf>
    <xf numFmtId="0" fontId="33" fillId="4" borderId="33" xfId="0" applyFont="1" applyFill="1" applyBorder="1" applyAlignment="1">
      <alignment horizontal="left" vertical="center"/>
    </xf>
    <xf numFmtId="0" fontId="21" fillId="6" borderId="34" xfId="0" applyFont="1" applyFill="1" applyBorder="1" applyAlignment="1">
      <alignment horizontal="right" vertical="center"/>
    </xf>
    <xf numFmtId="0" fontId="20" fillId="4" borderId="34" xfId="0" applyFont="1" applyFill="1" applyBorder="1" applyAlignment="1">
      <alignment horizontal="left" vertical="center"/>
    </xf>
    <xf numFmtId="164" fontId="8" fillId="4" borderId="0" xfId="0" applyNumberFormat="1" applyFont="1" applyFill="1" applyBorder="1" applyAlignment="1">
      <alignment horizontal="center" vertical="center" wrapText="1"/>
    </xf>
    <xf numFmtId="14" fontId="7" fillId="3" borderId="0" xfId="0" quotePrefix="1" applyNumberFormat="1" applyFont="1" applyFill="1" applyBorder="1" applyAlignment="1">
      <alignment horizontal="center" vertical="center" wrapText="1"/>
    </xf>
    <xf numFmtId="164" fontId="12" fillId="4" borderId="0" xfId="0" applyNumberFormat="1" applyFont="1" applyFill="1" applyBorder="1" applyAlignment="1">
      <alignment horizontal="center" vertical="center" wrapText="1"/>
    </xf>
    <xf numFmtId="0" fontId="27" fillId="0" borderId="35" xfId="0" applyFont="1" applyBorder="1"/>
    <xf numFmtId="0" fontId="27" fillId="0" borderId="36" xfId="0" applyFont="1" applyBorder="1"/>
    <xf numFmtId="0" fontId="20" fillId="4" borderId="36" xfId="0" applyFont="1" applyFill="1" applyBorder="1" applyAlignment="1">
      <alignment horizontal="left" vertical="center"/>
    </xf>
    <xf numFmtId="3" fontId="8" fillId="0" borderId="37" xfId="0" applyNumberFormat="1" applyFont="1" applyFill="1" applyBorder="1" applyAlignment="1">
      <alignment horizontal="center" vertical="center" wrapText="1"/>
    </xf>
    <xf numFmtId="3" fontId="8" fillId="0" borderId="38" xfId="0" applyNumberFormat="1" applyFont="1" applyFill="1" applyBorder="1" applyAlignment="1">
      <alignment horizontal="center" vertical="center" wrapText="1"/>
    </xf>
    <xf numFmtId="0" fontId="20" fillId="4" borderId="38" xfId="0" applyFont="1" applyFill="1" applyBorder="1" applyAlignment="1">
      <alignment horizontal="left" vertical="center"/>
    </xf>
    <xf numFmtId="0" fontId="27" fillId="0" borderId="37" xfId="0" applyFont="1" applyBorder="1"/>
    <xf numFmtId="0" fontId="27" fillId="0" borderId="38" xfId="0" applyFont="1" applyBorder="1"/>
    <xf numFmtId="3" fontId="8" fillId="0" borderId="37" xfId="0" applyNumberFormat="1" applyFont="1" applyFill="1" applyBorder="1" applyAlignment="1">
      <alignment horizontal="right" wrapText="1"/>
    </xf>
    <xf numFmtId="3" fontId="8" fillId="0" borderId="38" xfId="0" applyNumberFormat="1" applyFont="1" applyFill="1" applyBorder="1" applyAlignment="1">
      <alignment horizontal="right" wrapText="1"/>
    </xf>
    <xf numFmtId="10" fontId="8" fillId="0" borderId="37" xfId="0" applyNumberFormat="1" applyFont="1" applyFill="1" applyBorder="1" applyAlignment="1">
      <alignment horizontal="center" vertical="center" wrapText="1"/>
    </xf>
    <xf numFmtId="10" fontId="8" fillId="0" borderId="38" xfId="0" applyNumberFormat="1" applyFont="1" applyFill="1" applyBorder="1" applyAlignment="1">
      <alignment horizontal="center" vertical="center" wrapText="1"/>
    </xf>
    <xf numFmtId="0" fontId="15" fillId="0" borderId="37" xfId="0" applyFont="1" applyFill="1" applyBorder="1" applyAlignment="1">
      <alignment horizontal="left" vertical="center" wrapText="1"/>
    </xf>
    <xf numFmtId="0" fontId="15" fillId="0" borderId="38" xfId="0" applyFont="1" applyFill="1" applyBorder="1" applyAlignment="1">
      <alignment horizontal="left" vertical="center" wrapText="1"/>
    </xf>
    <xf numFmtId="10" fontId="8" fillId="0" borderId="39" xfId="0" applyNumberFormat="1" applyFont="1" applyFill="1" applyBorder="1" applyAlignment="1">
      <alignment horizontal="center" vertical="center" wrapText="1"/>
    </xf>
    <xf numFmtId="164" fontId="2" fillId="4" borderId="37" xfId="0" applyNumberFormat="1" applyFont="1" applyFill="1" applyBorder="1" applyAlignment="1">
      <alignment horizontal="center" vertical="center" wrapText="1"/>
    </xf>
    <xf numFmtId="164" fontId="2" fillId="4" borderId="38" xfId="0" applyNumberFormat="1" applyFont="1" applyFill="1" applyBorder="1" applyAlignment="1">
      <alignment horizontal="center" vertical="center" wrapText="1"/>
    </xf>
    <xf numFmtId="3" fontId="26" fillId="0" borderId="37" xfId="0" applyNumberFormat="1" applyFont="1" applyFill="1" applyBorder="1" applyAlignment="1">
      <alignment horizontal="center" vertical="center" wrapText="1"/>
    </xf>
    <xf numFmtId="3" fontId="26" fillId="0" borderId="38" xfId="0" applyNumberFormat="1" applyFont="1" applyFill="1" applyBorder="1" applyAlignment="1">
      <alignment horizontal="center" vertical="center" wrapText="1"/>
    </xf>
    <xf numFmtId="10" fontId="26" fillId="0" borderId="37" xfId="0" applyNumberFormat="1" applyFont="1" applyFill="1" applyBorder="1" applyAlignment="1">
      <alignment horizontal="center" vertical="center" wrapText="1"/>
    </xf>
    <xf numFmtId="10" fontId="26" fillId="0" borderId="38" xfId="0" applyNumberFormat="1" applyFont="1" applyFill="1" applyBorder="1" applyAlignment="1">
      <alignment horizontal="center" vertical="center" wrapText="1"/>
    </xf>
    <xf numFmtId="0" fontId="28" fillId="0" borderId="3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7" xfId="0" applyFont="1" applyFill="1" applyBorder="1" applyAlignment="1">
      <alignment horizontal="left" vertical="center"/>
    </xf>
    <xf numFmtId="0" fontId="28" fillId="0" borderId="38" xfId="0" applyFont="1" applyFill="1" applyBorder="1" applyAlignment="1">
      <alignment horizontal="left" vertical="center"/>
    </xf>
    <xf numFmtId="0" fontId="1" fillId="0" borderId="37" xfId="0" applyFont="1" applyBorder="1"/>
    <xf numFmtId="0" fontId="1" fillId="0" borderId="38" xfId="0" applyFont="1" applyBorder="1"/>
    <xf numFmtId="9" fontId="26" fillId="0" borderId="37" xfId="0" applyNumberFormat="1" applyFont="1" applyFill="1" applyBorder="1" applyAlignment="1">
      <alignment horizontal="center" vertical="center" wrapText="1"/>
    </xf>
    <xf numFmtId="9" fontId="26" fillId="0" borderId="38" xfId="0" applyNumberFormat="1" applyFont="1" applyFill="1" applyBorder="1" applyAlignment="1">
      <alignment horizontal="center" vertical="center" wrapText="1"/>
    </xf>
    <xf numFmtId="0" fontId="3" fillId="4" borderId="37" xfId="0" applyFont="1" applyFill="1" applyBorder="1"/>
    <xf numFmtId="0" fontId="3" fillId="4" borderId="38" xfId="0" applyFont="1" applyFill="1" applyBorder="1"/>
    <xf numFmtId="0" fontId="0" fillId="4" borderId="37" xfId="0" applyFill="1" applyBorder="1"/>
    <xf numFmtId="0" fontId="0" fillId="4" borderId="38" xfId="0" applyFill="1" applyBorder="1"/>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3" fillId="0" borderId="37" xfId="0" applyFont="1" applyFill="1" applyBorder="1"/>
    <xf numFmtId="0" fontId="3" fillId="0" borderId="38" xfId="0" applyFont="1" applyFill="1" applyBorder="1"/>
    <xf numFmtId="0" fontId="18" fillId="0" borderId="6" xfId="0" applyFont="1" applyBorder="1" applyAlignment="1">
      <alignment horizontal="center"/>
    </xf>
    <xf numFmtId="0" fontId="18" fillId="0" borderId="10" xfId="0" applyFont="1" applyBorder="1" applyAlignment="1">
      <alignment horizontal="center"/>
    </xf>
    <xf numFmtId="0" fontId="30" fillId="0" borderId="6" xfId="0" applyNumberFormat="1" applyFont="1" applyFill="1" applyBorder="1" applyAlignment="1">
      <alignment horizontal="center" vertical="center" wrapText="1"/>
    </xf>
    <xf numFmtId="165" fontId="30" fillId="0" borderId="6" xfId="0" applyNumberFormat="1" applyFont="1" applyFill="1" applyBorder="1" applyAlignment="1">
      <alignment horizontal="center" vertical="center" wrapText="1"/>
    </xf>
    <xf numFmtId="0" fontId="18" fillId="0" borderId="6" xfId="0" applyFont="1" applyBorder="1" applyAlignment="1">
      <alignment horizontal="center" vertical="center" wrapText="1"/>
    </xf>
    <xf numFmtId="0" fontId="34" fillId="3" borderId="6" xfId="0" applyFont="1" applyFill="1" applyBorder="1" applyAlignment="1">
      <alignment vertical="center" wrapText="1"/>
    </xf>
    <xf numFmtId="37" fontId="34" fillId="4" borderId="6" xfId="0" applyNumberFormat="1" applyFont="1" applyFill="1" applyBorder="1" applyAlignment="1">
      <alignment horizontal="right" vertical="center" wrapText="1"/>
    </xf>
    <xf numFmtId="37" fontId="35" fillId="4" borderId="6" xfId="0" applyNumberFormat="1" applyFont="1" applyFill="1" applyBorder="1" applyAlignment="1">
      <alignment horizontal="right" vertical="center" wrapText="1"/>
    </xf>
    <xf numFmtId="0" fontId="36" fillId="0" borderId="6" xfId="0" applyFont="1" applyBorder="1" applyAlignment="1">
      <alignment horizontal="center" vertical="center" wrapText="1"/>
    </xf>
    <xf numFmtId="0" fontId="35" fillId="3" borderId="6" xfId="0" applyFont="1" applyFill="1" applyBorder="1" applyAlignment="1">
      <alignment vertical="center" wrapText="1"/>
    </xf>
    <xf numFmtId="0" fontId="18" fillId="0" borderId="8" xfId="0" applyFont="1" applyBorder="1" applyAlignment="1">
      <alignment horizontal="center" vertical="center" wrapText="1"/>
    </xf>
    <xf numFmtId="0" fontId="30" fillId="3" borderId="6" xfId="0" applyFont="1" applyFill="1" applyBorder="1" applyAlignment="1">
      <alignment vertical="center" wrapText="1"/>
    </xf>
    <xf numFmtId="37" fontId="30" fillId="4" borderId="27" xfId="0" applyNumberFormat="1" applyFont="1" applyFill="1" applyBorder="1"/>
    <xf numFmtId="37" fontId="34" fillId="3" borderId="6" xfId="0" applyNumberFormat="1" applyFont="1" applyFill="1" applyBorder="1" applyAlignment="1">
      <alignment horizontal="right" vertical="center" wrapText="1"/>
    </xf>
    <xf numFmtId="37" fontId="35" fillId="3" borderId="6" xfId="0" applyNumberFormat="1" applyFont="1" applyFill="1" applyBorder="1" applyAlignment="1">
      <alignment horizontal="right" vertical="center" wrapText="1"/>
    </xf>
    <xf numFmtId="167" fontId="8" fillId="4" borderId="11" xfId="0" applyNumberFormat="1" applyFont="1" applyFill="1" applyBorder="1" applyAlignment="1">
      <alignment horizontal="right" vertical="center" wrapText="1"/>
    </xf>
    <xf numFmtId="3" fontId="8" fillId="0" borderId="23" xfId="0" applyNumberFormat="1" applyFont="1" applyFill="1" applyBorder="1" applyAlignment="1">
      <alignment wrapText="1"/>
    </xf>
    <xf numFmtId="10" fontId="8" fillId="0" borderId="23" xfId="0" applyNumberFormat="1" applyFont="1" applyFill="1" applyBorder="1" applyAlignment="1">
      <alignment horizontal="right" vertical="center" wrapText="1"/>
    </xf>
    <xf numFmtId="3" fontId="8" fillId="0" borderId="23" xfId="0" applyNumberFormat="1" applyFont="1" applyFill="1" applyBorder="1" applyAlignment="1">
      <alignment horizontal="right" vertical="center" wrapText="1"/>
    </xf>
    <xf numFmtId="0" fontId="26" fillId="2" borderId="23" xfId="0" applyFont="1" applyFill="1" applyBorder="1" applyAlignment="1">
      <alignment horizontal="right" vertical="center" wrapText="1"/>
    </xf>
    <xf numFmtId="0" fontId="9" fillId="4" borderId="0" xfId="0" applyFont="1" applyFill="1" applyBorder="1"/>
    <xf numFmtId="49" fontId="1" fillId="0" borderId="0" xfId="0" applyNumberFormat="1" applyFont="1"/>
    <xf numFmtId="167" fontId="13" fillId="4" borderId="11" xfId="0" applyNumberFormat="1" applyFont="1" applyFill="1" applyBorder="1" applyAlignment="1">
      <alignment horizontal="right" vertical="center" wrapText="1"/>
    </xf>
    <xf numFmtId="167" fontId="8" fillId="4" borderId="21" xfId="0" applyNumberFormat="1" applyFont="1" applyFill="1" applyBorder="1" applyAlignment="1">
      <alignment horizontal="right" vertical="center" wrapText="1"/>
    </xf>
    <xf numFmtId="41" fontId="35" fillId="3" borderId="11" xfId="0" applyNumberFormat="1" applyFont="1" applyFill="1" applyBorder="1" applyAlignment="1">
      <alignment horizontal="right" vertical="center" wrapText="1"/>
    </xf>
    <xf numFmtId="0" fontId="18" fillId="3" borderId="8" xfId="0" applyFont="1" applyFill="1" applyBorder="1" applyAlignment="1">
      <alignment horizontal="center" vertical="center" wrapText="1"/>
    </xf>
    <xf numFmtId="14" fontId="34" fillId="3" borderId="9" xfId="0" applyNumberFormat="1" applyFont="1" applyFill="1" applyBorder="1" applyAlignment="1">
      <alignment horizontal="center" vertical="center" wrapText="1"/>
    </xf>
    <xf numFmtId="14" fontId="30" fillId="3" borderId="9" xfId="0" applyNumberFormat="1" applyFont="1" applyFill="1" applyBorder="1" applyAlignment="1">
      <alignment horizontal="center" vertical="center" wrapText="1"/>
    </xf>
    <xf numFmtId="164" fontId="31" fillId="0" borderId="11" xfId="0" applyNumberFormat="1" applyFont="1" applyBorder="1" applyAlignment="1">
      <alignment horizontal="center" vertical="center" wrapText="1"/>
    </xf>
    <xf numFmtId="37" fontId="18" fillId="0" borderId="11" xfId="0" applyNumberFormat="1" applyFont="1" applyBorder="1" applyAlignment="1">
      <alignment vertical="center" wrapText="1"/>
    </xf>
    <xf numFmtId="37" fontId="18" fillId="0" borderId="11" xfId="0" applyNumberFormat="1" applyFont="1" applyBorder="1" applyAlignment="1">
      <alignment horizontal="right" vertical="center" wrapText="1"/>
    </xf>
    <xf numFmtId="37" fontId="34" fillId="3" borderId="11" xfId="0" applyNumberFormat="1" applyFont="1" applyFill="1" applyBorder="1" applyAlignment="1">
      <alignment horizontal="right" vertical="center" wrapText="1"/>
    </xf>
    <xf numFmtId="0" fontId="18" fillId="0" borderId="11" xfId="0" applyFont="1" applyBorder="1" applyAlignment="1">
      <alignment vertical="center" wrapText="1"/>
    </xf>
    <xf numFmtId="10" fontId="18" fillId="0" borderId="11" xfId="0" applyNumberFormat="1" applyFont="1" applyBorder="1" applyAlignment="1">
      <alignment horizontal="right" vertical="center" wrapText="1"/>
    </xf>
    <xf numFmtId="10" fontId="18" fillId="0" borderId="11" xfId="0" applyNumberFormat="1" applyFont="1" applyBorder="1" applyAlignment="1">
      <alignment vertical="center" wrapText="1"/>
    </xf>
    <xf numFmtId="10" fontId="34" fillId="3" borderId="11" xfId="0" applyNumberFormat="1" applyFont="1" applyFill="1" applyBorder="1" applyAlignment="1">
      <alignment horizontal="right" vertical="center" wrapText="1"/>
    </xf>
    <xf numFmtId="9" fontId="8" fillId="0" borderId="23" xfId="0" applyNumberFormat="1" applyFont="1" applyFill="1" applyBorder="1" applyAlignment="1">
      <alignment horizontal="right" vertical="center" wrapText="1"/>
    </xf>
    <xf numFmtId="0" fontId="37" fillId="4" borderId="0" xfId="0" applyFont="1" applyFill="1" applyBorder="1" applyAlignment="1">
      <alignment horizontal="left" vertical="center"/>
    </xf>
    <xf numFmtId="0" fontId="37" fillId="4" borderId="0" xfId="0" applyFont="1" applyFill="1" applyAlignment="1">
      <alignment horizontal="left" vertical="center"/>
    </xf>
    <xf numFmtId="0" fontId="38" fillId="4" borderId="0" xfId="0" applyFont="1" applyFill="1" applyBorder="1" applyAlignment="1">
      <alignment horizontal="left" vertical="center"/>
    </xf>
    <xf numFmtId="0" fontId="39" fillId="4" borderId="0" xfId="0" applyFont="1" applyFill="1" applyBorder="1" applyAlignment="1">
      <alignment horizontal="left" vertical="center"/>
    </xf>
    <xf numFmtId="0" fontId="39" fillId="9" borderId="0" xfId="0" applyFont="1" applyFill="1" applyBorder="1" applyAlignment="1">
      <alignment horizontal="left" vertical="top"/>
    </xf>
    <xf numFmtId="0" fontId="37" fillId="9" borderId="0" xfId="0" applyFont="1" applyFill="1" applyBorder="1" applyAlignment="1">
      <alignment horizontal="left" vertical="center"/>
    </xf>
    <xf numFmtId="0" fontId="0" fillId="9" borderId="0" xfId="0" applyFill="1" applyBorder="1"/>
    <xf numFmtId="0" fontId="39" fillId="9" borderId="0" xfId="0" applyFont="1" applyFill="1" applyBorder="1" applyAlignment="1">
      <alignment horizontal="left" vertical="center"/>
    </xf>
    <xf numFmtId="0" fontId="21" fillId="6" borderId="0" xfId="0" applyFont="1" applyFill="1" applyAlignment="1">
      <alignment vertical="center"/>
    </xf>
    <xf numFmtId="0" fontId="0" fillId="4" borderId="0" xfId="0" applyFill="1" applyAlignment="1">
      <alignment horizontal="left" vertical="center"/>
    </xf>
    <xf numFmtId="41" fontId="40" fillId="10" borderId="6" xfId="0" applyNumberFormat="1" applyFont="1" applyFill="1" applyBorder="1" applyAlignment="1">
      <alignment horizontal="left" vertical="center" wrapText="1"/>
    </xf>
    <xf numFmtId="41" fontId="41" fillId="0" borderId="6" xfId="0" applyNumberFormat="1" applyFont="1" applyBorder="1" applyAlignment="1">
      <alignment vertical="center" wrapText="1"/>
    </xf>
    <xf numFmtId="0" fontId="41" fillId="0" borderId="6" xfId="0" applyNumberFormat="1" applyFont="1" applyBorder="1" applyAlignment="1">
      <alignment vertical="center" wrapText="1"/>
    </xf>
    <xf numFmtId="0" fontId="0" fillId="0" borderId="0" xfId="0" applyAlignment="1">
      <alignment horizontal="left" vertical="center"/>
    </xf>
    <xf numFmtId="0" fontId="42" fillId="4" borderId="0" xfId="0" applyFont="1" applyFill="1"/>
    <xf numFmtId="0" fontId="43" fillId="4" borderId="0" xfId="0" applyFont="1" applyFill="1" applyAlignment="1">
      <alignment vertical="center"/>
    </xf>
    <xf numFmtId="0" fontId="44" fillId="4" borderId="0" xfId="0" applyFont="1" applyFill="1" applyAlignment="1">
      <alignment horizontal="justify" vertical="center"/>
    </xf>
    <xf numFmtId="0" fontId="45" fillId="4" borderId="0" xfId="0" applyFont="1" applyFill="1" applyAlignment="1">
      <alignment horizontal="justify" vertical="center"/>
    </xf>
    <xf numFmtId="0" fontId="42" fillId="6" borderId="0" xfId="0" applyFont="1" applyFill="1"/>
    <xf numFmtId="0" fontId="42" fillId="0" borderId="0" xfId="0" applyFont="1"/>
    <xf numFmtId="0" fontId="21" fillId="6" borderId="0" xfId="0" applyFont="1" applyFill="1" applyAlignment="1">
      <alignment horizontal="right" vertical="center"/>
    </xf>
    <xf numFmtId="0" fontId="0" fillId="0" borderId="43" xfId="0" applyBorder="1" applyAlignment="1">
      <alignment horizontal="center" wrapText="1"/>
    </xf>
    <xf numFmtId="0" fontId="0" fillId="0" borderId="44" xfId="0" applyBorder="1"/>
    <xf numFmtId="0" fontId="16" fillId="0" borderId="44" xfId="0" applyFont="1" applyBorder="1"/>
    <xf numFmtId="0" fontId="16" fillId="0" borderId="45" xfId="0" applyFont="1" applyBorder="1"/>
    <xf numFmtId="0" fontId="19" fillId="4" borderId="45" xfId="0" applyFont="1" applyFill="1" applyBorder="1" applyAlignment="1">
      <alignment horizontal="left" vertical="center"/>
    </xf>
    <xf numFmtId="0" fontId="16" fillId="0" borderId="42" xfId="0" applyFont="1" applyBorder="1"/>
    <xf numFmtId="0" fontId="18" fillId="0" borderId="46" xfId="0" applyFont="1" applyBorder="1"/>
    <xf numFmtId="0" fontId="21" fillId="6" borderId="0" xfId="0" applyFont="1" applyFill="1" applyAlignment="1">
      <alignment horizontal="left" vertical="top"/>
    </xf>
    <xf numFmtId="0" fontId="21" fillId="6" borderId="47" xfId="0" applyFont="1" applyFill="1" applyBorder="1" applyAlignment="1">
      <alignment vertical="center"/>
    </xf>
    <xf numFmtId="37" fontId="47" fillId="4" borderId="3" xfId="0" applyNumberFormat="1" applyFont="1" applyFill="1" applyBorder="1" applyAlignment="1">
      <alignment horizontal="right" vertical="center" wrapText="1"/>
    </xf>
    <xf numFmtId="37" fontId="47" fillId="4" borderId="6" xfId="0" applyNumberFormat="1" applyFont="1" applyFill="1" applyBorder="1" applyAlignment="1">
      <alignment horizontal="center" vertical="center" wrapText="1"/>
    </xf>
    <xf numFmtId="37" fontId="47" fillId="4" borderId="6" xfId="0" applyNumberFormat="1" applyFont="1" applyFill="1" applyBorder="1" applyAlignment="1">
      <alignment vertical="center" wrapText="1"/>
    </xf>
    <xf numFmtId="37" fontId="47" fillId="5" borderId="6" xfId="0" applyNumberFormat="1" applyFont="1" applyFill="1" applyBorder="1" applyAlignment="1">
      <alignment horizontal="right" vertical="center" wrapText="1"/>
    </xf>
    <xf numFmtId="37" fontId="47" fillId="4" borderId="6" xfId="0" applyNumberFormat="1" applyFont="1" applyFill="1" applyBorder="1" applyAlignment="1">
      <alignment horizontal="right" vertical="center" wrapText="1"/>
    </xf>
    <xf numFmtId="0" fontId="47" fillId="4" borderId="9" xfId="0" applyNumberFormat="1" applyFont="1" applyFill="1" applyBorder="1" applyAlignment="1">
      <alignment horizontal="left" vertical="center" wrapText="1"/>
    </xf>
    <xf numFmtId="0" fontId="47" fillId="4" borderId="6" xfId="0" applyNumberFormat="1" applyFont="1" applyFill="1" applyBorder="1" applyAlignment="1"/>
    <xf numFmtId="41" fontId="49" fillId="4" borderId="6" xfId="0" applyNumberFormat="1" applyFont="1" applyFill="1" applyBorder="1" applyAlignment="1">
      <alignment horizontal="right" vertical="center"/>
    </xf>
    <xf numFmtId="37" fontId="47" fillId="5" borderId="6" xfId="0" applyNumberFormat="1" applyFont="1" applyFill="1" applyBorder="1" applyAlignment="1">
      <alignment horizontal="center" vertical="center" wrapText="1"/>
    </xf>
    <xf numFmtId="41" fontId="49" fillId="4" borderId="6" xfId="0" applyNumberFormat="1" applyFont="1" applyFill="1" applyBorder="1" applyAlignment="1">
      <alignment horizontal="center" vertical="center"/>
    </xf>
    <xf numFmtId="0" fontId="47" fillId="4" borderId="6" xfId="0" applyNumberFormat="1" applyFont="1" applyFill="1" applyBorder="1" applyAlignment="1">
      <alignment horizontal="right"/>
    </xf>
    <xf numFmtId="9" fontId="50" fillId="0" borderId="40" xfId="0" applyNumberFormat="1" applyFont="1" applyBorder="1" applyAlignment="1">
      <alignment horizontal="right"/>
    </xf>
    <xf numFmtId="9" fontId="50" fillId="0" borderId="41" xfId="0" applyNumberFormat="1" applyFont="1" applyBorder="1" applyAlignment="1">
      <alignment horizontal="right"/>
    </xf>
    <xf numFmtId="0" fontId="0" fillId="4" borderId="45" xfId="0" applyFill="1" applyBorder="1"/>
    <xf numFmtId="0" fontId="1" fillId="0" borderId="45" xfId="0" applyFont="1" applyBorder="1"/>
    <xf numFmtId="0" fontId="0" fillId="0" borderId="45" xfId="0" applyBorder="1"/>
    <xf numFmtId="0" fontId="47" fillId="0" borderId="49" xfId="0" applyFont="1" applyBorder="1" applyAlignment="1">
      <alignment horizontal="left" vertical="center" wrapText="1"/>
    </xf>
    <xf numFmtId="0" fontId="47" fillId="0" borderId="48" xfId="0" applyFont="1" applyBorder="1" applyAlignment="1">
      <alignment horizontal="left" vertical="center" wrapText="1"/>
    </xf>
    <xf numFmtId="0" fontId="48" fillId="0" borderId="2" xfId="0" applyFont="1" applyBorder="1" applyAlignment="1">
      <alignment vertical="center" wrapText="1"/>
    </xf>
    <xf numFmtId="0" fontId="48" fillId="0" borderId="50" xfId="0" applyFont="1" applyBorder="1" applyAlignment="1">
      <alignment vertical="center" wrapText="1"/>
    </xf>
    <xf numFmtId="0" fontId="1" fillId="0" borderId="43" xfId="0" applyFont="1" applyBorder="1"/>
    <xf numFmtId="0" fontId="47" fillId="0" borderId="51" xfId="0" applyFont="1" applyBorder="1" applyAlignment="1">
      <alignment horizontal="center" vertical="center" wrapText="1"/>
    </xf>
    <xf numFmtId="0" fontId="47" fillId="0" borderId="52" xfId="0" applyFont="1" applyBorder="1" applyAlignment="1">
      <alignment horizontal="center" vertical="center" wrapText="1"/>
    </xf>
    <xf numFmtId="166" fontId="48" fillId="0" borderId="50" xfId="0" applyNumberFormat="1" applyFont="1" applyBorder="1" applyAlignment="1">
      <alignment horizontal="center" vertical="center" wrapText="1"/>
    </xf>
    <xf numFmtId="165" fontId="48" fillId="0" borderId="50" xfId="0" applyNumberFormat="1" applyFont="1" applyBorder="1" applyAlignment="1">
      <alignment horizontal="center" vertical="center" wrapText="1"/>
    </xf>
    <xf numFmtId="165" fontId="48" fillId="0" borderId="50" xfId="0" applyNumberFormat="1" applyFont="1" applyBorder="1" applyAlignment="1">
      <alignment horizontal="center" vertical="center"/>
    </xf>
    <xf numFmtId="0" fontId="21" fillId="6" borderId="0" xfId="0" applyFont="1" applyFill="1" applyAlignment="1">
      <alignment horizontal="right" vertical="center"/>
    </xf>
    <xf numFmtId="0" fontId="0" fillId="0" borderId="0" xfId="0" applyFill="1"/>
    <xf numFmtId="0" fontId="16" fillId="4" borderId="0" xfId="0" applyFont="1" applyFill="1"/>
    <xf numFmtId="0" fontId="16" fillId="4" borderId="22" xfId="0" applyFont="1" applyFill="1" applyBorder="1"/>
    <xf numFmtId="0" fontId="1" fillId="4" borderId="0" xfId="0" applyFont="1" applyFill="1"/>
    <xf numFmtId="37" fontId="1" fillId="4" borderId="0" xfId="0" applyNumberFormat="1" applyFont="1" applyFill="1"/>
    <xf numFmtId="0" fontId="29" fillId="3" borderId="6" xfId="0" applyFont="1" applyFill="1" applyBorder="1" applyAlignment="1">
      <alignment horizontal="center" vertical="center" wrapText="1"/>
    </xf>
    <xf numFmtId="0" fontId="44" fillId="4" borderId="0" xfId="0" applyFont="1" applyFill="1" applyAlignment="1">
      <alignment horizontal="center" vertical="center" wrapText="1"/>
    </xf>
    <xf numFmtId="0" fontId="51" fillId="4" borderId="0" xfId="0" applyFont="1" applyFill="1"/>
    <xf numFmtId="0" fontId="52" fillId="4"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4" borderId="6" xfId="0" applyFont="1" applyFill="1" applyBorder="1" applyAlignment="1">
      <alignment vertical="center" wrapText="1"/>
    </xf>
    <xf numFmtId="0" fontId="17" fillId="4" borderId="6" xfId="0" applyFont="1" applyFill="1" applyBorder="1" applyAlignment="1">
      <alignment horizontal="justify" vertical="center" wrapText="1"/>
    </xf>
    <xf numFmtId="0" fontId="17" fillId="4" borderId="6" xfId="0" applyFont="1" applyFill="1" applyBorder="1" applyAlignment="1">
      <alignment horizontal="center" vertical="center"/>
    </xf>
    <xf numFmtId="0" fontId="16" fillId="4" borderId="0" xfId="0" applyFont="1" applyFill="1" applyBorder="1" applyAlignment="1">
      <alignment horizontal="center" vertical="center" wrapText="1"/>
    </xf>
    <xf numFmtId="0" fontId="17" fillId="4" borderId="0" xfId="0" applyFont="1" applyFill="1" applyBorder="1" applyAlignment="1">
      <alignment vertical="center" wrapText="1"/>
    </xf>
    <xf numFmtId="0" fontId="16" fillId="6" borderId="0" xfId="0" applyFont="1" applyFill="1"/>
    <xf numFmtId="3" fontId="11" fillId="0" borderId="23" xfId="0" applyNumberFormat="1" applyFont="1" applyFill="1" applyBorder="1" applyAlignment="1">
      <alignment vertical="center" wrapText="1"/>
    </xf>
    <xf numFmtId="0" fontId="9" fillId="0" borderId="0" xfId="0" applyFont="1" applyFill="1" applyBorder="1"/>
    <xf numFmtId="168" fontId="30" fillId="0" borderId="6" xfId="0" applyNumberFormat="1" applyFont="1" applyFill="1" applyBorder="1" applyAlignment="1">
      <alignment horizontal="center" vertical="center" wrapText="1"/>
    </xf>
    <xf numFmtId="0" fontId="21" fillId="6" borderId="0" xfId="0" applyFont="1" applyFill="1" applyAlignment="1">
      <alignment horizontal="right" vertical="center"/>
    </xf>
    <xf numFmtId="0" fontId="0" fillId="0" borderId="0" xfId="0" applyAlignment="1">
      <alignment vertical="center"/>
    </xf>
    <xf numFmtId="0" fontId="42" fillId="0" borderId="0" xfId="0" applyFont="1" applyFill="1"/>
    <xf numFmtId="41" fontId="41" fillId="4" borderId="0" xfId="0" applyNumberFormat="1" applyFont="1" applyFill="1" applyBorder="1" applyAlignment="1">
      <alignment vertical="center" wrapText="1"/>
    </xf>
    <xf numFmtId="0" fontId="0" fillId="0" borderId="53" xfId="0" applyBorder="1"/>
    <xf numFmtId="0" fontId="0" fillId="0" borderId="54" xfId="0" applyBorder="1"/>
    <xf numFmtId="0" fontId="9" fillId="0" borderId="56" xfId="0" applyFont="1" applyFill="1" applyBorder="1"/>
    <xf numFmtId="0" fontId="1" fillId="4" borderId="57" xfId="0" applyFont="1" applyFill="1" applyBorder="1"/>
    <xf numFmtId="0" fontId="37" fillId="9" borderId="0" xfId="0" applyFont="1" applyFill="1" applyBorder="1" applyAlignment="1">
      <alignment vertical="top"/>
    </xf>
    <xf numFmtId="41" fontId="54" fillId="0" borderId="6" xfId="0" applyNumberFormat="1" applyFont="1" applyBorder="1" applyAlignment="1">
      <alignment vertical="center" wrapText="1"/>
    </xf>
    <xf numFmtId="41" fontId="55" fillId="0" borderId="6" xfId="0" applyNumberFormat="1" applyFont="1" applyBorder="1" applyAlignment="1">
      <alignment vertical="center" wrapText="1"/>
    </xf>
    <xf numFmtId="0" fontId="54" fillId="0" borderId="6" xfId="0" applyNumberFormat="1" applyFont="1" applyBorder="1" applyAlignment="1">
      <alignment vertical="center" wrapText="1"/>
    </xf>
    <xf numFmtId="0" fontId="9" fillId="4" borderId="0" xfId="0" applyFont="1" applyFill="1" applyBorder="1" applyAlignment="1">
      <alignment horizontal="left" vertical="center" wrapText="1"/>
    </xf>
    <xf numFmtId="41" fontId="56" fillId="10" borderId="6" xfId="0" applyNumberFormat="1" applyFont="1" applyFill="1" applyBorder="1" applyAlignment="1">
      <alignment horizontal="left" vertical="center" wrapText="1"/>
    </xf>
    <xf numFmtId="0" fontId="57" fillId="4" borderId="0" xfId="0" applyFont="1" applyFill="1"/>
    <xf numFmtId="164" fontId="58" fillId="0" borderId="11" xfId="0" applyNumberFormat="1" applyFont="1" applyFill="1" applyBorder="1" applyAlignment="1">
      <alignment horizontal="center" vertical="center" wrapText="1"/>
    </xf>
    <xf numFmtId="0" fontId="0" fillId="4" borderId="60" xfId="0" applyFill="1" applyBorder="1"/>
    <xf numFmtId="41" fontId="41" fillId="4" borderId="61" xfId="0" applyNumberFormat="1" applyFont="1" applyFill="1" applyBorder="1" applyAlignment="1">
      <alignment vertical="center" wrapText="1"/>
    </xf>
    <xf numFmtId="0" fontId="0" fillId="4" borderId="0" xfId="0" applyFill="1" applyBorder="1" applyAlignment="1">
      <alignment horizontal="left" vertical="center"/>
    </xf>
    <xf numFmtId="0" fontId="0" fillId="0" borderId="62" xfId="0" applyBorder="1"/>
    <xf numFmtId="0" fontId="59" fillId="0" borderId="0" xfId="0" applyFont="1" applyAlignment="1">
      <alignment horizontal="justify" vertical="justify" wrapText="1"/>
    </xf>
    <xf numFmtId="165" fontId="53" fillId="4" borderId="0" xfId="0" applyNumberFormat="1" applyFont="1" applyFill="1" applyBorder="1" applyAlignment="1">
      <alignment horizontal="right" vertical="center"/>
    </xf>
    <xf numFmtId="0" fontId="16" fillId="4" borderId="0" xfId="0" applyFont="1" applyFill="1" applyBorder="1" applyAlignment="1">
      <alignment horizontal="left" vertical="center" wrapText="1"/>
    </xf>
    <xf numFmtId="0" fontId="9" fillId="4" borderId="0" xfId="0" applyFont="1" applyFill="1" applyBorder="1" applyAlignment="1">
      <alignment horizontal="left" vertical="top" wrapText="1"/>
    </xf>
    <xf numFmtId="0" fontId="12" fillId="0" borderId="24" xfId="0" applyFont="1" applyFill="1" applyBorder="1" applyAlignment="1">
      <alignment horizontal="left" vertical="center"/>
    </xf>
    <xf numFmtId="0" fontId="12" fillId="0" borderId="28" xfId="0" applyFont="1" applyFill="1" applyBorder="1" applyAlignment="1">
      <alignment horizontal="left" vertical="center"/>
    </xf>
    <xf numFmtId="0" fontId="7" fillId="0" borderId="2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5" fillId="0" borderId="24" xfId="0" applyFont="1" applyFill="1" applyBorder="1" applyAlignment="1">
      <alignment horizontal="left" vertical="center"/>
    </xf>
    <xf numFmtId="0" fontId="15" fillId="0" borderId="28" xfId="0" applyFont="1" applyFill="1" applyBorder="1" applyAlignment="1">
      <alignment horizontal="left" vertical="center"/>
    </xf>
    <xf numFmtId="0" fontId="16" fillId="4" borderId="0" xfId="0" applyFont="1" applyFill="1" applyBorder="1" applyAlignment="1">
      <alignment horizontal="left" vertical="top" wrapText="1"/>
    </xf>
    <xf numFmtId="0" fontId="30" fillId="3" borderId="13"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9" xfId="0" applyFont="1" applyFill="1" applyBorder="1" applyAlignment="1">
      <alignment horizontal="left" vertical="center" wrapText="1"/>
    </xf>
    <xf numFmtId="37" fontId="30" fillId="3" borderId="13" xfId="0" applyNumberFormat="1" applyFont="1" applyFill="1" applyBorder="1" applyAlignment="1">
      <alignment horizontal="left" vertical="center" wrapText="1"/>
    </xf>
    <xf numFmtId="37" fontId="30" fillId="3" borderId="12" xfId="0" applyNumberFormat="1" applyFont="1" applyFill="1" applyBorder="1" applyAlignment="1">
      <alignment horizontal="left" vertical="center" wrapText="1"/>
    </xf>
    <xf numFmtId="37" fontId="30" fillId="3" borderId="9" xfId="0" applyNumberFormat="1" applyFont="1" applyFill="1" applyBorder="1" applyAlignment="1">
      <alignment horizontal="left" vertical="center" wrapText="1"/>
    </xf>
    <xf numFmtId="14" fontId="34" fillId="3" borderId="18" xfId="0" applyNumberFormat="1" applyFont="1" applyFill="1" applyBorder="1" applyAlignment="1">
      <alignment horizontal="center" vertical="center" wrapText="1"/>
    </xf>
    <xf numFmtId="14" fontId="34" fillId="3" borderId="10" xfId="0" applyNumberFormat="1" applyFont="1" applyFill="1" applyBorder="1" applyAlignment="1">
      <alignment horizontal="center" vertical="center" wrapText="1"/>
    </xf>
    <xf numFmtId="14" fontId="34" fillId="3" borderId="20" xfId="0" applyNumberFormat="1" applyFont="1" applyFill="1" applyBorder="1" applyAlignment="1">
      <alignment horizontal="center" vertical="center" wrapText="1"/>
    </xf>
    <xf numFmtId="14" fontId="34" fillId="3" borderId="21" xfId="0" applyNumberFormat="1" applyFont="1" applyFill="1" applyBorder="1" applyAlignment="1">
      <alignment horizontal="center" vertical="center" wrapText="1"/>
    </xf>
    <xf numFmtId="14" fontId="34" fillId="3" borderId="19" xfId="0" applyNumberFormat="1" applyFont="1" applyFill="1" applyBorder="1" applyAlignment="1">
      <alignment horizontal="center" vertical="center" wrapText="1"/>
    </xf>
    <xf numFmtId="14" fontId="34" fillId="3" borderId="11" xfId="0" applyNumberFormat="1" applyFont="1" applyFill="1" applyBorder="1" applyAlignment="1">
      <alignment horizontal="center" vertical="center" wrapText="1"/>
    </xf>
    <xf numFmtId="0" fontId="46" fillId="4" borderId="58" xfId="0" applyFont="1" applyFill="1" applyBorder="1" applyAlignment="1">
      <alignment horizontal="left" vertical="top" wrapText="1"/>
    </xf>
    <xf numFmtId="0" fontId="46" fillId="4" borderId="0" xfId="0" applyFont="1" applyFill="1" applyBorder="1" applyAlignment="1">
      <alignment horizontal="left" vertical="top" wrapText="1"/>
    </xf>
    <xf numFmtId="0" fontId="46" fillId="4" borderId="59" xfId="0" applyFont="1" applyFill="1" applyBorder="1" applyAlignment="1">
      <alignment horizontal="left" vertical="top" wrapText="1"/>
    </xf>
    <xf numFmtId="0" fontId="21" fillId="6" borderId="47" xfId="0" applyFont="1" applyFill="1" applyBorder="1" applyAlignment="1">
      <alignment horizontal="center" vertical="center"/>
    </xf>
    <xf numFmtId="0" fontId="29" fillId="3" borderId="6" xfId="0" applyFont="1" applyFill="1" applyBorder="1" applyAlignment="1">
      <alignment horizontal="center" vertical="center" wrapText="1"/>
    </xf>
    <xf numFmtId="0" fontId="18" fillId="0" borderId="18" xfId="0" applyFont="1" applyBorder="1" applyAlignment="1">
      <alignment horizontal="center"/>
    </xf>
    <xf numFmtId="0" fontId="18" fillId="0" borderId="10"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19" xfId="0" applyFont="1" applyBorder="1" applyAlignment="1">
      <alignment horizontal="center"/>
    </xf>
    <xf numFmtId="0" fontId="18" fillId="0" borderId="11" xfId="0" applyFont="1" applyBorder="1" applyAlignment="1">
      <alignment horizontal="center"/>
    </xf>
    <xf numFmtId="0" fontId="44" fillId="4" borderId="55" xfId="0" applyFont="1" applyFill="1" applyBorder="1" applyAlignment="1">
      <alignment horizontal="left" vertical="center" wrapText="1"/>
    </xf>
    <xf numFmtId="0" fontId="21" fillId="6" borderId="0" xfId="0" applyFont="1" applyFill="1" applyAlignment="1">
      <alignment horizontal="right" vertical="center"/>
    </xf>
    <xf numFmtId="0" fontId="0" fillId="0" borderId="0" xfId="0" applyAlignment="1">
      <alignment vertical="center"/>
    </xf>
    <xf numFmtId="0" fontId="47" fillId="4" borderId="13" xfId="0" applyNumberFormat="1" applyFont="1" applyFill="1" applyBorder="1" applyAlignment="1">
      <alignment horizontal="left" vertical="center" wrapText="1"/>
    </xf>
    <xf numFmtId="0" fontId="47" fillId="4" borderId="9" xfId="0" applyNumberFormat="1" applyFont="1" applyFill="1" applyBorder="1" applyAlignment="1">
      <alignment horizontal="left" vertical="center" wrapText="1"/>
    </xf>
    <xf numFmtId="37" fontId="47" fillId="0" borderId="4" xfId="0" applyNumberFormat="1" applyFont="1" applyBorder="1" applyAlignment="1">
      <alignment vertical="center" wrapText="1"/>
    </xf>
    <xf numFmtId="37" fontId="47" fillId="0" borderId="2" xfId="0" applyNumberFormat="1" applyFont="1" applyBorder="1" applyAlignment="1">
      <alignment vertical="center" wrapText="1"/>
    </xf>
    <xf numFmtId="37" fontId="48" fillId="0" borderId="4" xfId="0" applyNumberFormat="1" applyFont="1" applyBorder="1" applyAlignment="1">
      <alignment horizontal="left" vertical="center" wrapText="1"/>
    </xf>
    <xf numFmtId="37" fontId="48" fillId="0" borderId="16" xfId="0" applyNumberFormat="1" applyFont="1" applyBorder="1" applyAlignment="1">
      <alignment horizontal="left" vertical="center" wrapText="1"/>
    </xf>
    <xf numFmtId="0" fontId="47" fillId="0" borderId="15" xfId="0" applyFont="1" applyBorder="1" applyAlignment="1">
      <alignment vertical="center" wrapText="1"/>
    </xf>
    <xf numFmtId="0" fontId="47" fillId="0" borderId="5" xfId="0" applyFont="1" applyBorder="1" applyAlignment="1">
      <alignment vertical="center" wrapText="1"/>
    </xf>
    <xf numFmtId="0" fontId="47" fillId="0" borderId="14" xfId="0" applyFont="1" applyBorder="1" applyAlignment="1">
      <alignment vertical="center" wrapText="1"/>
    </xf>
    <xf numFmtId="0" fontId="47" fillId="0" borderId="3" xfId="0" applyFont="1" applyBorder="1" applyAlignment="1">
      <alignment vertical="center" wrapText="1"/>
    </xf>
    <xf numFmtId="0" fontId="48" fillId="0" borderId="4"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2" xfId="0" applyFont="1" applyBorder="1" applyAlignment="1">
      <alignment horizontal="center" vertical="center" wrapText="1"/>
    </xf>
    <xf numFmtId="0" fontId="19" fillId="4" borderId="0" xfId="0" applyFont="1" applyFill="1" applyBorder="1" applyAlignment="1">
      <alignment horizontal="left" vertical="center"/>
    </xf>
    <xf numFmtId="0" fontId="0" fillId="0" borderId="0" xfId="0" applyAlignment="1">
      <alignment horizontal="left" vertical="center"/>
    </xf>
    <xf numFmtId="0" fontId="52" fillId="4" borderId="13" xfId="0" applyFont="1" applyFill="1" applyBorder="1" applyAlignment="1">
      <alignment horizontal="left" vertical="center" wrapText="1"/>
    </xf>
    <xf numFmtId="0" fontId="0" fillId="0" borderId="9" xfId="0" applyBorder="1" applyAlignment="1">
      <alignment horizontal="left" wrapText="1"/>
    </xf>
  </cellXfs>
  <cellStyles count="14">
    <cellStyle name="=C:\WINNT35\SYSTEM32\COMMAND.COM" xfId="7"/>
    <cellStyle name="Heading 1 2" xfId="10"/>
    <cellStyle name="Heading 2 2" xfId="6"/>
    <cellStyle name="HeadingTable" xfId="8"/>
    <cellStyle name="Normal" xfId="0" builtinId="0"/>
    <cellStyle name="Normal 2" xfId="5"/>
    <cellStyle name="Normal 2 2" xfId="13"/>
    <cellStyle name="Normal 2 2 2" xfId="3"/>
    <cellStyle name="Normal 2 5 2 2" xfId="2"/>
    <cellStyle name="Normal 2_~0149226 2" xfId="4"/>
    <cellStyle name="Normal 4" xfId="11"/>
    <cellStyle name="Normal 9" xfId="1"/>
    <cellStyle name="optionalExposure" xfId="9"/>
    <cellStyle name="Standard 3" xfId="12"/>
  </cellStyles>
  <dxfs count="0"/>
  <tableStyles count="0" defaultTableStyle="TableStyleMedium2" defaultPivotStyle="PivotStyleLight16"/>
  <colors>
    <mruColors>
      <color rgb="FF006172"/>
      <color rgb="FFBFBFBF"/>
      <color rgb="FF0070C0"/>
      <color rgb="FF1E6C27"/>
      <color rgb="FFFF00FF"/>
      <color rgb="FFD9D9D9"/>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EU LIQB'!A1"/></Relationships>
</file>

<file path=xl/drawings/_rels/drawing2.xml.rels><?xml version="1.0" encoding="UTF-8" standalone="yes"?>
<Relationships xmlns="http://schemas.openxmlformats.org/package/2006/relationships"><Relationship Id="rId1" Type="http://schemas.openxmlformats.org/officeDocument/2006/relationships/hyperlink" Target="#'Forward Looking Statements'!A1"/></Relationships>
</file>

<file path=xl/drawings/_rels/drawing3.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hyperlink" Target="#Introduction!A1"/></Relationships>
</file>

<file path=xl/drawings/_rels/drawing4.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Forward Looking Statements'!A1"/><Relationship Id="rId1" Type="http://schemas.openxmlformats.org/officeDocument/2006/relationships/hyperlink" Target="#'Key metrics'!A1"/></Relationships>
</file>

<file path=xl/drawings/_rels/drawing5.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Introduction!A1"/><Relationship Id="rId1" Type="http://schemas.openxmlformats.org/officeDocument/2006/relationships/hyperlink" Target="#'IFRS 9'!A1"/></Relationships>
</file>

<file path=xl/drawings/_rels/drawing6.xml.rels><?xml version="1.0" encoding="UTF-8" standalone="yes"?>
<Relationships xmlns="http://schemas.openxmlformats.org/package/2006/relationships"><Relationship Id="rId3" Type="http://schemas.openxmlformats.org/officeDocument/2006/relationships/hyperlink" Target="#'EU OV1'!A1"/><Relationship Id="rId2" Type="http://schemas.openxmlformats.org/officeDocument/2006/relationships/hyperlink" Target="#Contents!A1"/><Relationship Id="rId1" Type="http://schemas.openxmlformats.org/officeDocument/2006/relationships/hyperlink" Target="#'Key Metrics'!A1"/></Relationships>
</file>

<file path=xl/drawings/_rels/drawing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IFRS 9'!A1"/><Relationship Id="rId1" Type="http://schemas.openxmlformats.org/officeDocument/2006/relationships/hyperlink" Target="#'EU LIQ1'!A1"/></Relationships>
</file>

<file path=xl/drawings/_rels/drawing8.xml.rels><?xml version="1.0" encoding="UTF-8" standalone="yes"?>
<Relationships xmlns="http://schemas.openxmlformats.org/package/2006/relationships"><Relationship Id="rId3" Type="http://schemas.openxmlformats.org/officeDocument/2006/relationships/hyperlink" Target="#'EU LIQB'!A1"/><Relationship Id="rId2" Type="http://schemas.openxmlformats.org/officeDocument/2006/relationships/hyperlink" Target="#Contents!A1"/><Relationship Id="rId1" Type="http://schemas.openxmlformats.org/officeDocument/2006/relationships/hyperlink" Target="#'EU OV1'!A1"/></Relationships>
</file>

<file path=xl/drawings/_rels/drawing9.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hyperlink" Target="#'EU LIQ1'!A1"/><Relationship Id="rId1" Type="http://schemas.openxmlformats.org/officeDocument/2006/relationships/hyperlink" Target="#'Appendix I'!A1"/></Relationships>
</file>

<file path=xl/drawings/drawing1.xml><?xml version="1.0" encoding="utf-8"?>
<xdr:wsDr xmlns:xdr="http://schemas.openxmlformats.org/drawingml/2006/spreadsheetDrawing" xmlns:a="http://schemas.openxmlformats.org/drawingml/2006/main">
  <xdr:twoCellAnchor>
    <xdr:from>
      <xdr:col>2</xdr:col>
      <xdr:colOff>123825</xdr:colOff>
      <xdr:row>20</xdr:row>
      <xdr:rowOff>104775</xdr:rowOff>
    </xdr:from>
    <xdr:to>
      <xdr:col>6</xdr:col>
      <xdr:colOff>400050</xdr:colOff>
      <xdr:row>21</xdr:row>
      <xdr:rowOff>209550</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4171950"/>
          <a:ext cx="27146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200025</xdr:colOff>
      <xdr:row>12</xdr:row>
      <xdr:rowOff>66675</xdr:rowOff>
    </xdr:from>
    <xdr:to>
      <xdr:col>1</xdr:col>
      <xdr:colOff>1028025</xdr:colOff>
      <xdr:row>12</xdr:row>
      <xdr:rowOff>246675</xdr:rowOff>
    </xdr:to>
    <xdr:sp macro="" textlink="">
      <xdr:nvSpPr>
        <xdr:cNvPr id="5" name="Rectangle 4">
          <a:hlinkClick xmlns:r="http://schemas.openxmlformats.org/officeDocument/2006/relationships" r:id="rId1"/>
          <a:extLst>
            <a:ext uri="{FF2B5EF4-FFF2-40B4-BE49-F238E27FC236}">
              <a16:creationId xmlns="" xmlns:a16="http://schemas.microsoft.com/office/drawing/2014/main" id="{34515136-B914-4CFE-AD8C-4E2D35B30584}"/>
            </a:ext>
          </a:extLst>
        </xdr:cNvPr>
        <xdr:cNvSpPr/>
      </xdr:nvSpPr>
      <xdr:spPr>
        <a:xfrm>
          <a:off x="200025" y="34004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990600</xdr:colOff>
      <xdr:row>12</xdr:row>
      <xdr:rowOff>66675</xdr:rowOff>
    </xdr:from>
    <xdr:to>
      <xdr:col>3</xdr:col>
      <xdr:colOff>447000</xdr:colOff>
      <xdr:row>12</xdr:row>
      <xdr:rowOff>246675</xdr:rowOff>
    </xdr:to>
    <xdr:sp macro="" textlink="">
      <xdr:nvSpPr>
        <xdr:cNvPr id="7" name="Rectangle 6">
          <a:hlinkClick xmlns:r="http://schemas.openxmlformats.org/officeDocument/2006/relationships" r:id="rId2"/>
          <a:extLst>
            <a:ext uri="{FF2B5EF4-FFF2-40B4-BE49-F238E27FC236}">
              <a16:creationId xmlns="" xmlns:a16="http://schemas.microsoft.com/office/drawing/2014/main" id="{8AB954FB-369F-496A-998C-7C3D5634D9CC}"/>
            </a:ext>
          </a:extLst>
        </xdr:cNvPr>
        <xdr:cNvSpPr/>
      </xdr:nvSpPr>
      <xdr:spPr>
        <a:xfrm>
          <a:off x="5591175" y="34004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514350</xdr:colOff>
      <xdr:row>12</xdr:row>
      <xdr:rowOff>53973</xdr:rowOff>
    </xdr:from>
    <xdr:to>
      <xdr:col>2</xdr:col>
      <xdr:colOff>1342350</xdr:colOff>
      <xdr:row>12</xdr:row>
      <xdr:rowOff>233973</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ADBBC7A5-BD79-4F5B-AAFD-33DE107C6E07}"/>
            </a:ext>
          </a:extLst>
        </xdr:cNvPr>
        <xdr:cNvSpPr/>
      </xdr:nvSpPr>
      <xdr:spPr>
        <a:xfrm>
          <a:off x="7429500" y="11055348"/>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7024685</xdr:colOff>
      <xdr:row>8</xdr:row>
      <xdr:rowOff>44449</xdr:rowOff>
    </xdr:from>
    <xdr:to>
      <xdr:col>0</xdr:col>
      <xdr:colOff>7852685</xdr:colOff>
      <xdr:row>8</xdr:row>
      <xdr:rowOff>224449</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E07DB680-6599-4E06-8AF9-94B6E07EDF75}"/>
            </a:ext>
          </a:extLst>
        </xdr:cNvPr>
        <xdr:cNvSpPr>
          <a:spLocks/>
        </xdr:cNvSpPr>
      </xdr:nvSpPr>
      <xdr:spPr>
        <a:xfrm>
          <a:off x="7024685" y="476884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8</xdr:row>
      <xdr:rowOff>53974</xdr:rowOff>
    </xdr:from>
    <xdr:to>
      <xdr:col>0</xdr:col>
      <xdr:colOff>942299</xdr:colOff>
      <xdr:row>8</xdr:row>
      <xdr:rowOff>233974</xdr:rowOff>
    </xdr:to>
    <xdr:sp macro="" textlink="">
      <xdr:nvSpPr>
        <xdr:cNvPr id="3" name="Rectangle 2">
          <a:hlinkClick xmlns:r="http://schemas.openxmlformats.org/officeDocument/2006/relationships" r:id="rId2"/>
          <a:extLst>
            <a:ext uri="{FF2B5EF4-FFF2-40B4-BE49-F238E27FC236}">
              <a16:creationId xmlns="" xmlns:a16="http://schemas.microsoft.com/office/drawing/2014/main" id="{4924609E-06EC-41ED-99AD-255E3DD3BB91}"/>
            </a:ext>
          </a:extLst>
        </xdr:cNvPr>
        <xdr:cNvSpPr>
          <a:spLocks noChangeAspect="1"/>
        </xdr:cNvSpPr>
      </xdr:nvSpPr>
      <xdr:spPr>
        <a:xfrm>
          <a:off x="114299" y="89693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3569492</xdr:colOff>
      <xdr:row>8</xdr:row>
      <xdr:rowOff>53974</xdr:rowOff>
    </xdr:from>
    <xdr:to>
      <xdr:col>0</xdr:col>
      <xdr:colOff>4397492</xdr:colOff>
      <xdr:row>8</xdr:row>
      <xdr:rowOff>233974</xdr:rowOff>
    </xdr:to>
    <xdr:sp macro="" textlink="">
      <xdr:nvSpPr>
        <xdr:cNvPr id="4" name="Rectangle 3">
          <a:hlinkClick xmlns:r="http://schemas.openxmlformats.org/officeDocument/2006/relationships" r:id="rId2"/>
          <a:extLst>
            <a:ext uri="{FF2B5EF4-FFF2-40B4-BE49-F238E27FC236}">
              <a16:creationId xmlns="" xmlns:a16="http://schemas.microsoft.com/office/drawing/2014/main" id="{BC7AEBDA-0C5D-483B-B988-9920B016FF89}"/>
            </a:ext>
          </a:extLst>
        </xdr:cNvPr>
        <xdr:cNvSpPr>
          <a:spLocks noChangeAspect="1"/>
        </xdr:cNvSpPr>
      </xdr:nvSpPr>
      <xdr:spPr>
        <a:xfrm>
          <a:off x="3569492" y="47783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8139111</xdr:colOff>
      <xdr:row>31</xdr:row>
      <xdr:rowOff>44449</xdr:rowOff>
    </xdr:from>
    <xdr:to>
      <xdr:col>1</xdr:col>
      <xdr:colOff>42186</xdr:colOff>
      <xdr:row>31</xdr:row>
      <xdr:rowOff>224449</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751EAA-AFAA-4C86-9822-38AD30B839A1}"/>
            </a:ext>
          </a:extLst>
        </xdr:cNvPr>
        <xdr:cNvSpPr>
          <a:spLocks noChangeAspect="1"/>
        </xdr:cNvSpPr>
      </xdr:nvSpPr>
      <xdr:spPr>
        <a:xfrm>
          <a:off x="8139111" y="671194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31</xdr:row>
      <xdr:rowOff>53974</xdr:rowOff>
    </xdr:from>
    <xdr:to>
      <xdr:col>0</xdr:col>
      <xdr:colOff>942299</xdr:colOff>
      <xdr:row>31</xdr:row>
      <xdr:rowOff>233974</xdr:rowOff>
    </xdr:to>
    <xdr:sp macro="" textlink="">
      <xdr:nvSpPr>
        <xdr:cNvPr id="3" name="Rectangle 2">
          <a:hlinkClick xmlns:r="http://schemas.openxmlformats.org/officeDocument/2006/relationships" r:id="rId2"/>
          <a:extLst>
            <a:ext uri="{FF2B5EF4-FFF2-40B4-BE49-F238E27FC236}">
              <a16:creationId xmlns="" xmlns:a16="http://schemas.microsoft.com/office/drawing/2014/main" id="{C9AF1410-4CC6-46BA-9C84-EEC157E845F1}"/>
            </a:ext>
          </a:extLst>
        </xdr:cNvPr>
        <xdr:cNvSpPr>
          <a:spLocks noChangeAspect="1"/>
        </xdr:cNvSpPr>
      </xdr:nvSpPr>
      <xdr:spPr>
        <a:xfrm>
          <a:off x="114299" y="67214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0</xdr:col>
      <xdr:colOff>4126705</xdr:colOff>
      <xdr:row>31</xdr:row>
      <xdr:rowOff>53974</xdr:rowOff>
    </xdr:from>
    <xdr:to>
      <xdr:col>0</xdr:col>
      <xdr:colOff>4954705</xdr:colOff>
      <xdr:row>31</xdr:row>
      <xdr:rowOff>233974</xdr:rowOff>
    </xdr:to>
    <xdr:sp macro="" textlink="">
      <xdr:nvSpPr>
        <xdr:cNvPr id="4" name="Rectangle 3">
          <a:hlinkClick xmlns:r="http://schemas.openxmlformats.org/officeDocument/2006/relationships" r:id="rId3"/>
          <a:extLst>
            <a:ext uri="{FF2B5EF4-FFF2-40B4-BE49-F238E27FC236}">
              <a16:creationId xmlns="" xmlns:a16="http://schemas.microsoft.com/office/drawing/2014/main" id="{35731F56-B767-476D-B141-FB156FE7BAA3}"/>
            </a:ext>
          </a:extLst>
        </xdr:cNvPr>
        <xdr:cNvSpPr>
          <a:spLocks noChangeAspect="1"/>
        </xdr:cNvSpPr>
      </xdr:nvSpPr>
      <xdr:spPr>
        <a:xfrm>
          <a:off x="4126705" y="6721474"/>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661986</xdr:colOff>
      <xdr:row>61</xdr:row>
      <xdr:rowOff>44449</xdr:rowOff>
    </xdr:from>
    <xdr:to>
      <xdr:col>6</xdr:col>
      <xdr:colOff>747036</xdr:colOff>
      <xdr:row>61</xdr:row>
      <xdr:rowOff>224449</xdr:rowOff>
    </xdr:to>
    <xdr:sp macro="" textlink="">
      <xdr:nvSpPr>
        <xdr:cNvPr id="9" name="Rectangle 8">
          <a:hlinkClick xmlns:r="http://schemas.openxmlformats.org/officeDocument/2006/relationships" r:id="rId1"/>
          <a:extLst>
            <a:ext uri="{FF2B5EF4-FFF2-40B4-BE49-F238E27FC236}">
              <a16:creationId xmlns="" xmlns:a16="http://schemas.microsoft.com/office/drawing/2014/main" id="{FEE64E77-24F2-4D85-81A2-D9064F2FFAE8}"/>
            </a:ext>
          </a:extLst>
        </xdr:cNvPr>
        <xdr:cNvSpPr>
          <a:spLocks noChangeAspect="1"/>
        </xdr:cNvSpPr>
      </xdr:nvSpPr>
      <xdr:spPr>
        <a:xfrm>
          <a:off x="6329361" y="1296034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61</xdr:row>
      <xdr:rowOff>44449</xdr:rowOff>
    </xdr:from>
    <xdr:to>
      <xdr:col>0</xdr:col>
      <xdr:colOff>942299</xdr:colOff>
      <xdr:row>61</xdr:row>
      <xdr:rowOff>224449</xdr:rowOff>
    </xdr:to>
    <xdr:sp macro="" textlink="">
      <xdr:nvSpPr>
        <xdr:cNvPr id="10" name="Rectangle 9">
          <a:hlinkClick xmlns:r="http://schemas.openxmlformats.org/officeDocument/2006/relationships" r:id="rId2"/>
          <a:extLst>
            <a:ext uri="{FF2B5EF4-FFF2-40B4-BE49-F238E27FC236}">
              <a16:creationId xmlns="" xmlns:a16="http://schemas.microsoft.com/office/drawing/2014/main" id="{6B0A4DD7-68AD-4AF2-98D8-D8C81419695C}"/>
            </a:ext>
          </a:extLst>
        </xdr:cNvPr>
        <xdr:cNvSpPr>
          <a:spLocks noChangeAspect="1"/>
        </xdr:cNvSpPr>
      </xdr:nvSpPr>
      <xdr:spPr>
        <a:xfrm>
          <a:off x="114299" y="12960349"/>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2021680</xdr:colOff>
      <xdr:row>61</xdr:row>
      <xdr:rowOff>44449</xdr:rowOff>
    </xdr:from>
    <xdr:to>
      <xdr:col>2</xdr:col>
      <xdr:colOff>731768</xdr:colOff>
      <xdr:row>61</xdr:row>
      <xdr:rowOff>223721</xdr:rowOff>
    </xdr:to>
    <xdr:sp macro="" textlink="">
      <xdr:nvSpPr>
        <xdr:cNvPr id="11" name="Rectangle 10">
          <a:hlinkClick xmlns:r="http://schemas.openxmlformats.org/officeDocument/2006/relationships" r:id="rId3"/>
          <a:extLst>
            <a:ext uri="{FF2B5EF4-FFF2-40B4-BE49-F238E27FC236}">
              <a16:creationId xmlns="" xmlns:a16="http://schemas.microsoft.com/office/drawing/2014/main" id="{233769FC-C432-4004-84E0-10E1FC3F5864}"/>
            </a:ext>
          </a:extLst>
        </xdr:cNvPr>
        <xdr:cNvSpPr>
          <a:spLocks noChangeAspect="1"/>
        </xdr:cNvSpPr>
      </xdr:nvSpPr>
      <xdr:spPr>
        <a:xfrm>
          <a:off x="3220709" y="12863978"/>
          <a:ext cx="828000" cy="179272"/>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37</xdr:row>
      <xdr:rowOff>49206</xdr:rowOff>
    </xdr:from>
    <xdr:to>
      <xdr:col>1</xdr:col>
      <xdr:colOff>337181</xdr:colOff>
      <xdr:row>37</xdr:row>
      <xdr:rowOff>229206</xdr:rowOff>
    </xdr:to>
    <xdr:sp macro="" textlink="">
      <xdr:nvSpPr>
        <xdr:cNvPr id="3" name="Rectangle 2">
          <a:hlinkClick xmlns:r="http://schemas.openxmlformats.org/officeDocument/2006/relationships" r:id="rId1"/>
          <a:extLst>
            <a:ext uri="{FF2B5EF4-FFF2-40B4-BE49-F238E27FC236}">
              <a16:creationId xmlns="" xmlns:a16="http://schemas.microsoft.com/office/drawing/2014/main" id="{46C95B54-4722-4A94-BFE1-2FB9902AEF27}"/>
            </a:ext>
          </a:extLst>
        </xdr:cNvPr>
        <xdr:cNvSpPr>
          <a:spLocks/>
        </xdr:cNvSpPr>
      </xdr:nvSpPr>
      <xdr:spPr>
        <a:xfrm>
          <a:off x="114299" y="1305923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436610</xdr:colOff>
      <xdr:row>37</xdr:row>
      <xdr:rowOff>49206</xdr:rowOff>
    </xdr:from>
    <xdr:to>
      <xdr:col>3</xdr:col>
      <xdr:colOff>401757</xdr:colOff>
      <xdr:row>37</xdr:row>
      <xdr:rowOff>229206</xdr:rowOff>
    </xdr:to>
    <xdr:sp macro="" textlink="">
      <xdr:nvSpPr>
        <xdr:cNvPr id="4" name="Rectangle 3">
          <a:hlinkClick xmlns:r="http://schemas.openxmlformats.org/officeDocument/2006/relationships" r:id="rId2"/>
          <a:extLst>
            <a:ext uri="{FF2B5EF4-FFF2-40B4-BE49-F238E27FC236}">
              <a16:creationId xmlns="" xmlns:a16="http://schemas.microsoft.com/office/drawing/2014/main" id="{D04ABDEA-2470-46F2-8409-9E4199EAAEF6}"/>
            </a:ext>
          </a:extLst>
        </xdr:cNvPr>
        <xdr:cNvSpPr>
          <a:spLocks/>
        </xdr:cNvSpPr>
      </xdr:nvSpPr>
      <xdr:spPr>
        <a:xfrm>
          <a:off x="3294110" y="13081647"/>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6</xdr:col>
      <xdr:colOff>41745</xdr:colOff>
      <xdr:row>37</xdr:row>
      <xdr:rowOff>49207</xdr:rowOff>
    </xdr:from>
    <xdr:to>
      <xdr:col>7</xdr:col>
      <xdr:colOff>6892</xdr:colOff>
      <xdr:row>37</xdr:row>
      <xdr:rowOff>228382</xdr:rowOff>
    </xdr:to>
    <xdr:sp macro="" textlink="">
      <xdr:nvSpPr>
        <xdr:cNvPr id="5" name="Rectangle 4">
          <a:hlinkClick xmlns:r="http://schemas.openxmlformats.org/officeDocument/2006/relationships" r:id="rId3"/>
          <a:extLst>
            <a:ext uri="{FF2B5EF4-FFF2-40B4-BE49-F238E27FC236}">
              <a16:creationId xmlns="" xmlns:a16="http://schemas.microsoft.com/office/drawing/2014/main" id="{68227445-2A80-4FE5-86D4-A0143A858781}"/>
            </a:ext>
          </a:extLst>
        </xdr:cNvPr>
        <xdr:cNvSpPr>
          <a:spLocks/>
        </xdr:cNvSpPr>
      </xdr:nvSpPr>
      <xdr:spPr>
        <a:xfrm>
          <a:off x="6473921" y="13081648"/>
          <a:ext cx="828000" cy="179175"/>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185736</xdr:colOff>
      <xdr:row>91</xdr:row>
      <xdr:rowOff>49206</xdr:rowOff>
    </xdr:from>
    <xdr:to>
      <xdr:col>4</xdr:col>
      <xdr:colOff>1013736</xdr:colOff>
      <xdr:row>91</xdr:row>
      <xdr:rowOff>229206</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F4A38921-2D8D-45DD-9D3E-30B169BE10E9}"/>
            </a:ext>
          </a:extLst>
        </xdr:cNvPr>
        <xdr:cNvSpPr>
          <a:spLocks noChangeAspect="1"/>
        </xdr:cNvSpPr>
      </xdr:nvSpPr>
      <xdr:spPr>
        <a:xfrm>
          <a:off x="5595936" y="1424145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0</xdr:col>
      <xdr:colOff>114299</xdr:colOff>
      <xdr:row>91</xdr:row>
      <xdr:rowOff>49206</xdr:rowOff>
    </xdr:from>
    <xdr:to>
      <xdr:col>1</xdr:col>
      <xdr:colOff>389849</xdr:colOff>
      <xdr:row>91</xdr:row>
      <xdr:rowOff>229206</xdr:rowOff>
    </xdr:to>
    <xdr:sp macro="" textlink="">
      <xdr:nvSpPr>
        <xdr:cNvPr id="3" name="Rectangle 2">
          <a:hlinkClick xmlns:r="http://schemas.openxmlformats.org/officeDocument/2006/relationships" r:id="rId2"/>
          <a:extLst>
            <a:ext uri="{FF2B5EF4-FFF2-40B4-BE49-F238E27FC236}">
              <a16:creationId xmlns="" xmlns:a16="http://schemas.microsoft.com/office/drawing/2014/main" id="{21E6E783-D8EF-4D65-913A-A6E33C911FF1}"/>
            </a:ext>
          </a:extLst>
        </xdr:cNvPr>
        <xdr:cNvSpPr>
          <a:spLocks noChangeAspect="1"/>
        </xdr:cNvSpPr>
      </xdr:nvSpPr>
      <xdr:spPr>
        <a:xfrm>
          <a:off x="114299" y="1424145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1</xdr:col>
      <xdr:colOff>2240755</xdr:colOff>
      <xdr:row>91</xdr:row>
      <xdr:rowOff>49206</xdr:rowOff>
    </xdr:from>
    <xdr:to>
      <xdr:col>2</xdr:col>
      <xdr:colOff>287455</xdr:colOff>
      <xdr:row>91</xdr:row>
      <xdr:rowOff>229206</xdr:rowOff>
    </xdr:to>
    <xdr:sp macro="" textlink="">
      <xdr:nvSpPr>
        <xdr:cNvPr id="4" name="Rectangle 3">
          <a:hlinkClick xmlns:r="http://schemas.openxmlformats.org/officeDocument/2006/relationships" r:id="rId3"/>
          <a:extLst>
            <a:ext uri="{FF2B5EF4-FFF2-40B4-BE49-F238E27FC236}">
              <a16:creationId xmlns="" xmlns:a16="http://schemas.microsoft.com/office/drawing/2014/main" id="{79706A62-96E0-4824-B197-AE3CF3D96DF6}"/>
            </a:ext>
          </a:extLst>
        </xdr:cNvPr>
        <xdr:cNvSpPr>
          <a:spLocks noChangeAspect="1"/>
        </xdr:cNvSpPr>
      </xdr:nvSpPr>
      <xdr:spPr>
        <a:xfrm>
          <a:off x="2793205" y="1424145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114299</xdr:colOff>
      <xdr:row>41</xdr:row>
      <xdr:rowOff>49211</xdr:rowOff>
    </xdr:from>
    <xdr:to>
      <xdr:col>0</xdr:col>
      <xdr:colOff>942299</xdr:colOff>
      <xdr:row>41</xdr:row>
      <xdr:rowOff>229211</xdr:rowOff>
    </xdr:to>
    <xdr:sp macro="" textlink="">
      <xdr:nvSpPr>
        <xdr:cNvPr id="3" name="Rectangle 2">
          <a:hlinkClick xmlns:r="http://schemas.openxmlformats.org/officeDocument/2006/relationships" r:id="rId1"/>
          <a:extLst>
            <a:ext uri="{FF2B5EF4-FFF2-40B4-BE49-F238E27FC236}">
              <a16:creationId xmlns="" xmlns:a16="http://schemas.microsoft.com/office/drawing/2014/main" id="{9FF98458-06CD-4E3C-8BA0-7FB0DCF01F79}"/>
            </a:ext>
          </a:extLst>
        </xdr:cNvPr>
        <xdr:cNvSpPr>
          <a:spLocks noChangeAspect="1"/>
        </xdr:cNvSpPr>
      </xdr:nvSpPr>
      <xdr:spPr>
        <a:xfrm>
          <a:off x="114299" y="693578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4</xdr:col>
      <xdr:colOff>150018</xdr:colOff>
      <xdr:row>41</xdr:row>
      <xdr:rowOff>49211</xdr:rowOff>
    </xdr:from>
    <xdr:to>
      <xdr:col>4</xdr:col>
      <xdr:colOff>978018</xdr:colOff>
      <xdr:row>41</xdr:row>
      <xdr:rowOff>229211</xdr:rowOff>
    </xdr:to>
    <xdr:sp macro="" textlink="">
      <xdr:nvSpPr>
        <xdr:cNvPr id="4" name="Rectangle 3">
          <a:hlinkClick xmlns:r="http://schemas.openxmlformats.org/officeDocument/2006/relationships" r:id="rId2"/>
          <a:extLst>
            <a:ext uri="{FF2B5EF4-FFF2-40B4-BE49-F238E27FC236}">
              <a16:creationId xmlns="" xmlns:a16="http://schemas.microsoft.com/office/drawing/2014/main" id="{7CD3BC39-9029-4822-A119-2AB0773CEE11}"/>
            </a:ext>
          </a:extLst>
        </xdr:cNvPr>
        <xdr:cNvSpPr>
          <a:spLocks noChangeAspect="1"/>
        </xdr:cNvSpPr>
      </xdr:nvSpPr>
      <xdr:spPr>
        <a:xfrm>
          <a:off x="7465218" y="6935786"/>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twoCellAnchor>
    <xdr:from>
      <xdr:col>9</xdr:col>
      <xdr:colOff>549089</xdr:colOff>
      <xdr:row>41</xdr:row>
      <xdr:rowOff>56029</xdr:rowOff>
    </xdr:from>
    <xdr:to>
      <xdr:col>9</xdr:col>
      <xdr:colOff>1377089</xdr:colOff>
      <xdr:row>41</xdr:row>
      <xdr:rowOff>236029</xdr:rowOff>
    </xdr:to>
    <xdr:sp macro="" textlink="">
      <xdr:nvSpPr>
        <xdr:cNvPr id="5" name="Rectangle 4">
          <a:hlinkClick xmlns:r="http://schemas.openxmlformats.org/officeDocument/2006/relationships" r:id="rId3"/>
          <a:extLst>
            <a:ext uri="{FF2B5EF4-FFF2-40B4-BE49-F238E27FC236}">
              <a16:creationId xmlns="" xmlns:a16="http://schemas.microsoft.com/office/drawing/2014/main" id="{3A18C749-18EC-456B-AB55-396860D18584}"/>
            </a:ext>
          </a:extLst>
        </xdr:cNvPr>
        <xdr:cNvSpPr>
          <a:spLocks noChangeAspect="1"/>
        </xdr:cNvSpPr>
      </xdr:nvSpPr>
      <xdr:spPr>
        <a:xfrm>
          <a:off x="14814177" y="7026088"/>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2917823</xdr:colOff>
      <xdr:row>13</xdr:row>
      <xdr:rowOff>60325</xdr:rowOff>
    </xdr:from>
    <xdr:to>
      <xdr:col>4</xdr:col>
      <xdr:colOff>50123</xdr:colOff>
      <xdr:row>13</xdr:row>
      <xdr:rowOff>240325</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2CBECC58-C5B6-4687-9C1F-E864F00CA8CB}"/>
            </a:ext>
          </a:extLst>
        </xdr:cNvPr>
        <xdr:cNvSpPr/>
      </xdr:nvSpPr>
      <xdr:spPr>
        <a:xfrm>
          <a:off x="8728073" y="103092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Next</a:t>
          </a:r>
        </a:p>
      </xdr:txBody>
    </xdr:sp>
    <xdr:clientData/>
  </xdr:twoCellAnchor>
  <xdr:twoCellAnchor>
    <xdr:from>
      <xdr:col>1</xdr:col>
      <xdr:colOff>20636</xdr:colOff>
      <xdr:row>13</xdr:row>
      <xdr:rowOff>60325</xdr:rowOff>
    </xdr:from>
    <xdr:to>
      <xdr:col>2</xdr:col>
      <xdr:colOff>19961</xdr:colOff>
      <xdr:row>13</xdr:row>
      <xdr:rowOff>240325</xdr:rowOff>
    </xdr:to>
    <xdr:sp macro="" textlink="">
      <xdr:nvSpPr>
        <xdr:cNvPr id="3" name="Rectangle 2">
          <a:hlinkClick xmlns:r="http://schemas.openxmlformats.org/officeDocument/2006/relationships" r:id="rId2"/>
          <a:extLst>
            <a:ext uri="{FF2B5EF4-FFF2-40B4-BE49-F238E27FC236}">
              <a16:creationId xmlns="" xmlns:a16="http://schemas.microsoft.com/office/drawing/2014/main" id="{35A25110-CADE-456A-89D6-7448E0882AE1}"/>
            </a:ext>
          </a:extLst>
        </xdr:cNvPr>
        <xdr:cNvSpPr/>
      </xdr:nvSpPr>
      <xdr:spPr>
        <a:xfrm>
          <a:off x="134936" y="103092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Back</a:t>
          </a:r>
        </a:p>
      </xdr:txBody>
    </xdr:sp>
    <xdr:clientData/>
  </xdr:twoCellAnchor>
  <xdr:twoCellAnchor>
    <xdr:from>
      <xdr:col>2</xdr:col>
      <xdr:colOff>3488530</xdr:colOff>
      <xdr:row>13</xdr:row>
      <xdr:rowOff>60325</xdr:rowOff>
    </xdr:from>
    <xdr:to>
      <xdr:col>2</xdr:col>
      <xdr:colOff>4316530</xdr:colOff>
      <xdr:row>13</xdr:row>
      <xdr:rowOff>240325</xdr:rowOff>
    </xdr:to>
    <xdr:sp macro="" textlink="">
      <xdr:nvSpPr>
        <xdr:cNvPr id="4" name="Rectangle 3">
          <a:hlinkClick xmlns:r="http://schemas.openxmlformats.org/officeDocument/2006/relationships" r:id="rId3"/>
          <a:extLst>
            <a:ext uri="{FF2B5EF4-FFF2-40B4-BE49-F238E27FC236}">
              <a16:creationId xmlns="" xmlns:a16="http://schemas.microsoft.com/office/drawing/2014/main" id="{AC23880E-7D0A-43E8-B5FF-1255737954C5}"/>
            </a:ext>
          </a:extLst>
        </xdr:cNvPr>
        <xdr:cNvSpPr/>
      </xdr:nvSpPr>
      <xdr:spPr>
        <a:xfrm>
          <a:off x="4431505" y="10309225"/>
          <a:ext cx="828000" cy="180000"/>
        </a:xfrm>
        <a:prstGeom prst="rect">
          <a:avLst/>
        </a:prstGeom>
        <a:solidFill>
          <a:srgbClr val="31859C"/>
        </a:solidFill>
        <a:ln w="19050">
          <a:solidFill>
            <a:schemeClr val="bg1"/>
          </a:solidFill>
        </a:ln>
        <a:effectLst/>
        <a:scene3d>
          <a:camera prst="perspectiveFront"/>
          <a:lightRig rig="contrasting" dir="t">
            <a:rot lat="0" lon="0" rev="7800000"/>
          </a:lightRig>
        </a:scene3d>
        <a:sp3d>
          <a:bevelT w="139700" h="1397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100" b="1"/>
            <a:t>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S/GROUP%20CAPITAL/PILLAR%203%20CRR/Pillar%20III%20-%2031%20March%202022/Split%20to%20departments/Finance%20-%20capital%20team/Copy%20of%20Pillar%20III%20-%2031%20March%202022%20-%20Finance%20-%20Capital%20team_sent%20to%20RR_1205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S\GROUP%20CAPITAL\PILLAR%203%20CRR\Pillar%20III%20-%2030%20June%202021\Finance\Sophia%20and%20Iosif\Pillar%20III%20Capital%20team%20-%20Finance_300621-Workings%20RR%2017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S/GROUP%20CAPITAL/PILLAR%203%20CRR/Pillar%20III%20-%2031%20March%202022/Split%20to%20departments/Risk%20-%20Capital/Copy%20of%20Pillar%20III%20-%2031%20March%202022%20-%20Risk%20-%20Capital_sent_1305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S/GROUP%20CAPITAL/PILLAR%203%20CRR/Pillar%20III%20-%2031%20March%202022/Split%20to%20departments/Risk%20-%20Market/Copy%20of%20Pillar%20III%20-%2031%20March%202022%20-%20Risk%20-%20Market-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heetName val="IFRS9"/>
    </sheetNames>
    <sheetDataSet>
      <sheetData sheetId="0">
        <row r="9">
          <cell r="C9">
            <v>1531.851868</v>
          </cell>
        </row>
        <row r="10">
          <cell r="C10">
            <v>1751.851868</v>
          </cell>
        </row>
        <row r="11">
          <cell r="C11">
            <v>2051.8518680000002</v>
          </cell>
        </row>
        <row r="15">
          <cell r="C15">
            <v>0.14507989608419652</v>
          </cell>
        </row>
        <row r="16">
          <cell r="C16">
            <v>0.16591583838728299</v>
          </cell>
        </row>
        <row r="17">
          <cell r="C17">
            <v>0.19432848698240093</v>
          </cell>
        </row>
        <row r="19">
          <cell r="C19">
            <v>3.2600000000000004E-2</v>
          </cell>
        </row>
        <row r="20">
          <cell r="C20">
            <v>1.8337499999999993E-2</v>
          </cell>
        </row>
        <row r="21">
          <cell r="C21">
            <v>2.445E-2</v>
          </cell>
        </row>
        <row r="22">
          <cell r="C22">
            <v>0.11260000000000001</v>
          </cell>
        </row>
        <row r="24">
          <cell r="C24">
            <v>2.4999999973955071E-2</v>
          </cell>
        </row>
        <row r="25">
          <cell r="C25">
            <v>0</v>
          </cell>
        </row>
        <row r="26">
          <cell r="C26">
            <v>0</v>
          </cell>
        </row>
        <row r="27">
          <cell r="C27">
            <v>0</v>
          </cell>
        </row>
        <row r="28">
          <cell r="C28">
            <v>0</v>
          </cell>
        </row>
        <row r="29">
          <cell r="C29">
            <v>1.2500000034331951E-2</v>
          </cell>
        </row>
        <row r="30">
          <cell r="C30">
            <v>3.7500000008287022E-2</v>
          </cell>
        </row>
        <row r="31">
          <cell r="C31">
            <v>0.15010000000000001</v>
          </cell>
        </row>
        <row r="32">
          <cell r="C32">
            <v>860.17153399999995</v>
          </cell>
        </row>
        <row r="42">
          <cell r="C42">
            <v>0</v>
          </cell>
        </row>
        <row r="43">
          <cell r="C43">
            <v>0</v>
          </cell>
        </row>
        <row r="44">
          <cell r="C44">
            <v>0.03</v>
          </cell>
        </row>
        <row r="46">
          <cell r="C46">
            <v>0</v>
          </cell>
        </row>
        <row r="47">
          <cell r="C47">
            <v>0.03</v>
          </cell>
        </row>
      </sheetData>
      <sheetData sheetId="1">
        <row r="6">
          <cell r="D6">
            <v>1531.8518679999997</v>
          </cell>
        </row>
        <row r="7">
          <cell r="D7">
            <v>1450.3045716723841</v>
          </cell>
        </row>
        <row r="8">
          <cell r="D8">
            <v>1526.1967366952556</v>
          </cell>
        </row>
        <row r="9">
          <cell r="D9">
            <v>1751.8518679999997</v>
          </cell>
        </row>
        <row r="10">
          <cell r="D10">
            <v>1670.3045716723841</v>
          </cell>
        </row>
        <row r="11">
          <cell r="D11">
            <v>1746.1967366952556</v>
          </cell>
        </row>
        <row r="12">
          <cell r="D12">
            <v>2051.8518679999997</v>
          </cell>
        </row>
        <row r="13">
          <cell r="D13">
            <v>1970.3045716723841</v>
          </cell>
        </row>
        <row r="14">
          <cell r="D14">
            <v>2046.1967366952556</v>
          </cell>
        </row>
        <row r="16">
          <cell r="D16">
            <v>10558.677731</v>
          </cell>
        </row>
        <row r="17">
          <cell r="D17">
            <v>10477.130434672385</v>
          </cell>
        </row>
        <row r="23">
          <cell r="D23">
            <v>0.1450798960841965</v>
          </cell>
        </row>
        <row r="24">
          <cell r="D24">
            <v>0.13842574364377802</v>
          </cell>
        </row>
        <row r="25">
          <cell r="D25">
            <v>0.14454514467046117</v>
          </cell>
        </row>
        <row r="26">
          <cell r="D26">
            <v>0.16591583838728297</v>
          </cell>
        </row>
        <row r="27">
          <cell r="D27">
            <v>0.15942385962331621</v>
          </cell>
        </row>
        <row r="28">
          <cell r="D28">
            <v>0.16538120797928418</v>
          </cell>
        </row>
        <row r="29">
          <cell r="D29">
            <v>0.19432848698240088</v>
          </cell>
        </row>
        <row r="30">
          <cell r="D30">
            <v>0.18805765414086825</v>
          </cell>
        </row>
        <row r="31">
          <cell r="D31">
            <v>0.1937940215822247</v>
          </cell>
        </row>
        <row r="33">
          <cell r="D33">
            <v>24811.764480000002</v>
          </cell>
        </row>
        <row r="34">
          <cell r="D34">
            <v>7.0605689999999999E-2</v>
          </cell>
        </row>
        <row r="35">
          <cell r="D35">
            <v>6.7541039999999997E-2</v>
          </cell>
        </row>
        <row r="36">
          <cell r="D36">
            <v>7.0393819999999996E-2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KM1"/>
      <sheetName val="EU CC1 300621-Working"/>
      <sheetName val="EU CC1 311220-Working"/>
      <sheetName val="IFRS 9"/>
    </sheetNames>
    <sheetDataSet>
      <sheetData sheetId="0">
        <row r="8">
          <cell r="D8">
            <v>1571421.1151056602</v>
          </cell>
          <cell r="E8">
            <v>1665226.3416072687</v>
          </cell>
        </row>
        <row r="9">
          <cell r="D9">
            <v>1791421.1151056602</v>
          </cell>
          <cell r="E9">
            <v>1885226.3416072687</v>
          </cell>
        </row>
        <row r="10">
          <cell r="D10">
            <v>2123964.6511105448</v>
          </cell>
          <cell r="E10">
            <v>2081118.7009824608</v>
          </cell>
        </row>
        <row r="14">
          <cell r="D14">
            <v>0.14223945611071648</v>
          </cell>
          <cell r="E14">
            <v>0.14422359028323817</v>
          </cell>
        </row>
        <row r="15">
          <cell r="D15">
            <v>0.16215307445499685</v>
          </cell>
          <cell r="E15">
            <v>0.16327757055578629</v>
          </cell>
        </row>
        <row r="16">
          <cell r="D16">
            <v>0.19225373381344568</v>
          </cell>
          <cell r="E16">
            <v>0.18024361215159457</v>
          </cell>
        </row>
        <row r="18">
          <cell r="D18">
            <v>0.03</v>
          </cell>
          <cell r="E18">
            <v>0.03</v>
          </cell>
        </row>
        <row r="19">
          <cell r="D19">
            <v>1.6875000000000001E-2</v>
          </cell>
          <cell r="E19">
            <v>1.6875000000000001E-2</v>
          </cell>
        </row>
        <row r="20">
          <cell r="D20">
            <v>2.2500000000000006E-2</v>
          </cell>
          <cell r="E20">
            <v>2.2500000000000006E-2</v>
          </cell>
        </row>
        <row r="21">
          <cell r="D21">
            <v>0.11</v>
          </cell>
          <cell r="E21">
            <v>0.11</v>
          </cell>
        </row>
        <row r="23">
          <cell r="D23">
            <v>2.4999999336967026E-2</v>
          </cell>
          <cell r="E23">
            <v>2.4999999118753412E-2</v>
          </cell>
        </row>
        <row r="24">
          <cell r="D24">
            <v>0</v>
          </cell>
          <cell r="E24">
            <v>0</v>
          </cell>
        </row>
        <row r="25">
          <cell r="D25">
            <v>0</v>
          </cell>
          <cell r="E25">
            <v>0</v>
          </cell>
        </row>
        <row r="26">
          <cell r="D26">
            <v>0</v>
          </cell>
          <cell r="E26">
            <v>0</v>
          </cell>
        </row>
        <row r="27">
          <cell r="D27">
            <v>0</v>
          </cell>
          <cell r="E27">
            <v>0</v>
          </cell>
        </row>
        <row r="28">
          <cell r="D28">
            <v>9.9999997347868103E-3</v>
          </cell>
          <cell r="E28">
            <v>9.9999996475013658E-3</v>
          </cell>
        </row>
        <row r="29">
          <cell r="D29">
            <v>3.4999999071753836E-2</v>
          </cell>
          <cell r="E29">
            <v>3.4999998766254779E-2</v>
          </cell>
        </row>
        <row r="30">
          <cell r="D30">
            <v>0.14500000000000002</v>
          </cell>
          <cell r="E30">
            <v>0.14500000000000002</v>
          </cell>
        </row>
        <row r="31">
          <cell r="D31">
            <v>879984.15800000005</v>
          </cell>
          <cell r="E31">
            <v>811043.20499999996</v>
          </cell>
        </row>
      </sheetData>
      <sheetData sheetId="1">
        <row r="9">
          <cell r="E9">
            <v>638978</v>
          </cell>
        </row>
      </sheetData>
      <sheetData sheetId="2">
        <row r="9">
          <cell r="E9">
            <v>638978</v>
          </cell>
        </row>
      </sheetData>
      <sheetData sheetId="3">
        <row r="6">
          <cell r="D6">
            <v>1571421.1151056602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heetName val="EU OV1"/>
    </sheetNames>
    <sheetDataSet>
      <sheetData sheetId="0">
        <row r="13">
          <cell r="C13">
            <v>10558</v>
          </cell>
        </row>
        <row r="39">
          <cell r="C39">
            <v>24812</v>
          </cell>
        </row>
        <row r="40">
          <cell r="C40">
            <v>7.0599999999999996E-2</v>
          </cell>
        </row>
      </sheetData>
      <sheetData sheetId="1">
        <row r="8">
          <cell r="D8">
            <v>9515</v>
          </cell>
          <cell r="E8">
            <v>9637</v>
          </cell>
          <cell r="F8">
            <v>761</v>
          </cell>
        </row>
        <row r="9">
          <cell r="D9">
            <v>9515</v>
          </cell>
          <cell r="E9">
            <v>9637</v>
          </cell>
          <cell r="F9">
            <v>761</v>
          </cell>
        </row>
        <row r="10">
          <cell r="D10">
            <v>0</v>
          </cell>
          <cell r="E10">
            <v>0</v>
          </cell>
          <cell r="F10">
            <v>0</v>
          </cell>
        </row>
        <row r="11">
          <cell r="D11">
            <v>0</v>
          </cell>
          <cell r="E11">
            <v>0</v>
          </cell>
          <cell r="F11">
            <v>0</v>
          </cell>
        </row>
        <row r="12">
          <cell r="D12">
            <v>0</v>
          </cell>
          <cell r="E12">
            <v>0</v>
          </cell>
          <cell r="F12">
            <v>0</v>
          </cell>
        </row>
        <row r="13">
          <cell r="D13">
            <v>0</v>
          </cell>
          <cell r="E13">
            <v>0</v>
          </cell>
          <cell r="F13">
            <v>0</v>
          </cell>
        </row>
        <row r="14">
          <cell r="D14">
            <v>9</v>
          </cell>
          <cell r="E14">
            <v>17</v>
          </cell>
          <cell r="F14">
            <v>1</v>
          </cell>
        </row>
        <row r="15">
          <cell r="D15">
            <v>7</v>
          </cell>
          <cell r="E15">
            <v>10</v>
          </cell>
          <cell r="F15">
            <v>1</v>
          </cell>
        </row>
        <row r="16">
          <cell r="D16">
            <v>0</v>
          </cell>
          <cell r="E16">
            <v>0</v>
          </cell>
          <cell r="F16">
            <v>0</v>
          </cell>
        </row>
        <row r="17">
          <cell r="D17">
            <v>0</v>
          </cell>
          <cell r="E17">
            <v>0</v>
          </cell>
          <cell r="F17">
            <v>0</v>
          </cell>
        </row>
        <row r="18">
          <cell r="D18">
            <v>2</v>
          </cell>
          <cell r="E18">
            <v>7</v>
          </cell>
          <cell r="F18">
            <v>0</v>
          </cell>
        </row>
        <row r="19">
          <cell r="D19">
            <v>0</v>
          </cell>
          <cell r="E19">
            <v>0</v>
          </cell>
          <cell r="F19">
            <v>0</v>
          </cell>
        </row>
        <row r="20">
          <cell r="D20">
            <v>0</v>
          </cell>
          <cell r="E20">
            <v>0</v>
          </cell>
          <cell r="F20">
            <v>0</v>
          </cell>
        </row>
        <row r="21">
          <cell r="D21">
            <v>0</v>
          </cell>
          <cell r="E21">
            <v>0</v>
          </cell>
          <cell r="F21">
            <v>0</v>
          </cell>
        </row>
        <row r="22">
          <cell r="D22">
            <v>0</v>
          </cell>
          <cell r="E22">
            <v>0</v>
          </cell>
          <cell r="F22">
            <v>0</v>
          </cell>
        </row>
        <row r="23">
          <cell r="D23">
            <v>0</v>
          </cell>
          <cell r="E23">
            <v>0</v>
          </cell>
          <cell r="F23">
            <v>0</v>
          </cell>
        </row>
        <row r="24">
          <cell r="D24">
            <v>0</v>
          </cell>
          <cell r="E24">
            <v>0</v>
          </cell>
          <cell r="F24">
            <v>0</v>
          </cell>
        </row>
        <row r="25">
          <cell r="D25">
            <v>0</v>
          </cell>
          <cell r="E25">
            <v>0</v>
          </cell>
          <cell r="F25">
            <v>0</v>
          </cell>
        </row>
        <row r="26">
          <cell r="D26">
            <v>19</v>
          </cell>
          <cell r="E26">
            <v>25</v>
          </cell>
          <cell r="F26">
            <v>2</v>
          </cell>
        </row>
        <row r="27">
          <cell r="D27">
            <v>0</v>
          </cell>
          <cell r="E27">
            <v>0</v>
          </cell>
          <cell r="F27">
            <v>0</v>
          </cell>
        </row>
        <row r="28">
          <cell r="D28">
            <v>0</v>
          </cell>
          <cell r="E28">
            <v>0</v>
          </cell>
          <cell r="F28">
            <v>0</v>
          </cell>
        </row>
        <row r="29">
          <cell r="D29">
            <v>19</v>
          </cell>
          <cell r="E29">
            <v>25</v>
          </cell>
          <cell r="F29">
            <v>2</v>
          </cell>
        </row>
        <row r="30">
          <cell r="D30">
            <v>0</v>
          </cell>
          <cell r="E30">
            <v>0</v>
          </cell>
          <cell r="F30">
            <v>0</v>
          </cell>
        </row>
        <row r="31">
          <cell r="D31">
            <v>0</v>
          </cell>
          <cell r="E31">
            <v>0</v>
          </cell>
          <cell r="F31">
            <v>0</v>
          </cell>
        </row>
        <row r="32">
          <cell r="D32">
            <v>0</v>
          </cell>
          <cell r="E32">
            <v>0</v>
          </cell>
          <cell r="F32">
            <v>0</v>
          </cell>
        </row>
        <row r="33">
          <cell r="D33">
            <v>0</v>
          </cell>
          <cell r="E33">
            <v>0</v>
          </cell>
          <cell r="F33">
            <v>0</v>
          </cell>
        </row>
        <row r="34">
          <cell r="D34">
            <v>0</v>
          </cell>
          <cell r="E34">
            <v>0</v>
          </cell>
          <cell r="F34">
            <v>0</v>
          </cell>
        </row>
        <row r="35">
          <cell r="D35">
            <v>1015</v>
          </cell>
          <cell r="E35">
            <v>1015</v>
          </cell>
          <cell r="F35">
            <v>81</v>
          </cell>
        </row>
        <row r="36">
          <cell r="D36">
            <v>0</v>
          </cell>
          <cell r="E36">
            <v>0</v>
          </cell>
          <cell r="F36">
            <v>0</v>
          </cell>
        </row>
        <row r="37">
          <cell r="D37">
            <v>1015</v>
          </cell>
          <cell r="E37">
            <v>1015</v>
          </cell>
          <cell r="F37">
            <v>81</v>
          </cell>
        </row>
        <row r="38">
          <cell r="D38">
            <v>0</v>
          </cell>
          <cell r="E38">
            <v>0</v>
          </cell>
          <cell r="F38">
            <v>0</v>
          </cell>
        </row>
        <row r="39">
          <cell r="D39">
            <v>57</v>
          </cell>
          <cell r="E39">
            <v>57</v>
          </cell>
          <cell r="F39">
            <v>5</v>
          </cell>
        </row>
        <row r="40">
          <cell r="D40">
            <v>0</v>
          </cell>
          <cell r="E40">
            <v>0</v>
          </cell>
          <cell r="F40">
            <v>0</v>
          </cell>
        </row>
        <row r="41">
          <cell r="D41">
            <v>0</v>
          </cell>
          <cell r="E41">
            <v>0</v>
          </cell>
          <cell r="F41">
            <v>0</v>
          </cell>
        </row>
        <row r="42">
          <cell r="D42">
            <v>0</v>
          </cell>
          <cell r="E42">
            <v>0</v>
          </cell>
          <cell r="F42">
            <v>0</v>
          </cell>
        </row>
        <row r="43">
          <cell r="D43">
            <v>0</v>
          </cell>
          <cell r="E43">
            <v>0</v>
          </cell>
          <cell r="F43">
            <v>0</v>
          </cell>
        </row>
        <row r="44">
          <cell r="D44">
            <v>10558</v>
          </cell>
          <cell r="E44">
            <v>10694</v>
          </cell>
          <cell r="F44">
            <v>845</v>
          </cell>
        </row>
        <row r="51">
          <cell r="D51">
            <v>10316</v>
          </cell>
          <cell r="E51">
            <v>10462</v>
          </cell>
          <cell r="F51">
            <v>825</v>
          </cell>
        </row>
        <row r="52">
          <cell r="D52">
            <v>10316</v>
          </cell>
          <cell r="E52">
            <v>10462</v>
          </cell>
          <cell r="F52">
            <v>825</v>
          </cell>
        </row>
        <row r="53">
          <cell r="D53">
            <v>0</v>
          </cell>
          <cell r="E53">
            <v>0</v>
          </cell>
          <cell r="F53">
            <v>0</v>
          </cell>
        </row>
        <row r="54">
          <cell r="D54">
            <v>0</v>
          </cell>
          <cell r="E54">
            <v>0</v>
          </cell>
          <cell r="F54">
            <v>0</v>
          </cell>
        </row>
        <row r="55">
          <cell r="D55">
            <v>0</v>
          </cell>
          <cell r="E55">
            <v>0</v>
          </cell>
          <cell r="F55">
            <v>0</v>
          </cell>
        </row>
        <row r="56">
          <cell r="D56">
            <v>0</v>
          </cell>
          <cell r="E56">
            <v>0</v>
          </cell>
          <cell r="F56">
            <v>0</v>
          </cell>
        </row>
        <row r="57">
          <cell r="D57">
            <v>7</v>
          </cell>
          <cell r="E57">
            <v>6</v>
          </cell>
          <cell r="F57">
            <v>1</v>
          </cell>
        </row>
        <row r="58">
          <cell r="D58">
            <v>0</v>
          </cell>
          <cell r="E58">
            <v>0</v>
          </cell>
          <cell r="F58">
            <v>0</v>
          </cell>
        </row>
        <row r="59">
          <cell r="D59">
            <v>0</v>
          </cell>
          <cell r="E59">
            <v>0</v>
          </cell>
          <cell r="F59">
            <v>0</v>
          </cell>
        </row>
        <row r="60">
          <cell r="D60">
            <v>0</v>
          </cell>
          <cell r="E60">
            <v>0</v>
          </cell>
          <cell r="F60">
            <v>0</v>
          </cell>
        </row>
        <row r="61">
          <cell r="D61">
            <v>3</v>
          </cell>
          <cell r="E61">
            <v>2</v>
          </cell>
          <cell r="F61">
            <v>0</v>
          </cell>
        </row>
        <row r="62">
          <cell r="D62">
            <v>4</v>
          </cell>
          <cell r="E62">
            <v>4</v>
          </cell>
          <cell r="F62">
            <v>0</v>
          </cell>
        </row>
        <row r="63">
          <cell r="D63">
            <v>0</v>
          </cell>
          <cell r="E63">
            <v>0</v>
          </cell>
          <cell r="F63">
            <v>0</v>
          </cell>
        </row>
        <row r="64">
          <cell r="D64">
            <v>0</v>
          </cell>
          <cell r="E64">
            <v>0</v>
          </cell>
          <cell r="F64">
            <v>0</v>
          </cell>
        </row>
        <row r="65">
          <cell r="D65">
            <v>0</v>
          </cell>
          <cell r="E65">
            <v>0</v>
          </cell>
          <cell r="F65">
            <v>0</v>
          </cell>
        </row>
        <row r="66">
          <cell r="D66">
            <v>0</v>
          </cell>
          <cell r="E66">
            <v>0</v>
          </cell>
          <cell r="F66">
            <v>0</v>
          </cell>
        </row>
        <row r="67">
          <cell r="D67">
            <v>0</v>
          </cell>
          <cell r="E67">
            <v>0</v>
          </cell>
          <cell r="F67">
            <v>0</v>
          </cell>
        </row>
        <row r="68">
          <cell r="D68">
            <v>0</v>
          </cell>
          <cell r="E68">
            <v>0</v>
          </cell>
          <cell r="F68">
            <v>0</v>
          </cell>
        </row>
        <row r="69">
          <cell r="D69">
            <v>34</v>
          </cell>
          <cell r="E69">
            <v>37</v>
          </cell>
          <cell r="F69">
            <v>3</v>
          </cell>
        </row>
        <row r="70">
          <cell r="D70">
            <v>0</v>
          </cell>
          <cell r="E70">
            <v>0</v>
          </cell>
          <cell r="F70">
            <v>0</v>
          </cell>
        </row>
        <row r="71">
          <cell r="D71">
            <v>0</v>
          </cell>
          <cell r="E71">
            <v>0</v>
          </cell>
          <cell r="F71">
            <v>0</v>
          </cell>
        </row>
        <row r="72">
          <cell r="D72">
            <v>34</v>
          </cell>
          <cell r="E72">
            <v>37</v>
          </cell>
          <cell r="F72">
            <v>3</v>
          </cell>
        </row>
        <row r="73">
          <cell r="D73">
            <v>0</v>
          </cell>
          <cell r="E73">
            <v>0</v>
          </cell>
          <cell r="F73">
            <v>0</v>
          </cell>
        </row>
        <row r="74">
          <cell r="D74">
            <v>0</v>
          </cell>
          <cell r="E74">
            <v>0</v>
          </cell>
          <cell r="F74">
            <v>0</v>
          </cell>
        </row>
        <row r="75">
          <cell r="D75">
            <v>0</v>
          </cell>
          <cell r="E75">
            <v>0</v>
          </cell>
          <cell r="F75">
            <v>0</v>
          </cell>
        </row>
        <row r="76">
          <cell r="D76">
            <v>0</v>
          </cell>
          <cell r="E76">
            <v>0</v>
          </cell>
          <cell r="F76">
            <v>0</v>
          </cell>
        </row>
        <row r="77">
          <cell r="D77">
            <v>0</v>
          </cell>
          <cell r="E77">
            <v>0</v>
          </cell>
          <cell r="F77">
            <v>0</v>
          </cell>
        </row>
        <row r="78">
          <cell r="D78">
            <v>1131</v>
          </cell>
          <cell r="E78">
            <v>1131</v>
          </cell>
          <cell r="F78">
            <v>91</v>
          </cell>
        </row>
        <row r="79">
          <cell r="D79">
            <v>0</v>
          </cell>
          <cell r="E79">
            <v>0</v>
          </cell>
          <cell r="F79">
            <v>0</v>
          </cell>
        </row>
        <row r="80">
          <cell r="D80">
            <v>1131</v>
          </cell>
          <cell r="E80">
            <v>1131</v>
          </cell>
          <cell r="F80">
            <v>91</v>
          </cell>
        </row>
        <row r="81">
          <cell r="D81">
            <v>0</v>
          </cell>
          <cell r="E81">
            <v>0</v>
          </cell>
          <cell r="F81">
            <v>0</v>
          </cell>
        </row>
        <row r="82">
          <cell r="D82">
            <v>57</v>
          </cell>
          <cell r="E82">
            <v>79</v>
          </cell>
          <cell r="F82">
            <v>5</v>
          </cell>
        </row>
        <row r="83">
          <cell r="D83">
            <v>0</v>
          </cell>
          <cell r="E83">
            <v>0</v>
          </cell>
          <cell r="F83">
            <v>0</v>
          </cell>
        </row>
        <row r="84">
          <cell r="D84">
            <v>0</v>
          </cell>
          <cell r="E84">
            <v>0</v>
          </cell>
          <cell r="F84">
            <v>0</v>
          </cell>
        </row>
        <row r="85">
          <cell r="D85">
            <v>0</v>
          </cell>
          <cell r="E85">
            <v>0</v>
          </cell>
          <cell r="F85">
            <v>0</v>
          </cell>
        </row>
        <row r="86">
          <cell r="D86">
            <v>0</v>
          </cell>
          <cell r="E86">
            <v>0</v>
          </cell>
          <cell r="F86">
            <v>0</v>
          </cell>
        </row>
        <row r="87">
          <cell r="D87">
            <v>11546</v>
          </cell>
          <cell r="E87">
            <v>11636</v>
          </cell>
          <cell r="F87">
            <v>924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heetName val="EU LIQ1"/>
      <sheetName val="EU LIQB"/>
    </sheetNames>
    <sheetDataSet>
      <sheetData sheetId="0">
        <row r="49">
          <cell r="C49">
            <v>8848.6192510708333</v>
          </cell>
        </row>
        <row r="50">
          <cell r="C50">
            <v>3342.8594598563163</v>
          </cell>
        </row>
        <row r="51">
          <cell r="C51">
            <v>364.51281222500006</v>
          </cell>
        </row>
        <row r="52">
          <cell r="C52">
            <v>2978.346647631317</v>
          </cell>
        </row>
        <row r="53">
          <cell r="C53">
            <v>2.9709836691132483</v>
          </cell>
        </row>
        <row r="55">
          <cell r="C55">
            <v>16916.952055099999</v>
          </cell>
        </row>
        <row r="56">
          <cell r="C56">
            <v>11683.900436399506</v>
          </cell>
        </row>
        <row r="57">
          <cell r="C57">
            <v>1.4478856737256742</v>
          </cell>
        </row>
      </sheetData>
      <sheetData sheetId="1">
        <row r="12">
          <cell r="H12">
            <v>8848.6192510708333</v>
          </cell>
        </row>
        <row r="14">
          <cell r="D14">
            <v>7909.2382559166663</v>
          </cell>
          <cell r="H14">
            <v>520.97241653749995</v>
          </cell>
        </row>
        <row r="15">
          <cell r="D15">
            <v>6162.3149832499994</v>
          </cell>
          <cell r="H15">
            <v>308.9022821333333</v>
          </cell>
        </row>
        <row r="16">
          <cell r="D16">
            <v>1746.9232726666667</v>
          </cell>
          <cell r="H16">
            <v>212.07013440416668</v>
          </cell>
        </row>
        <row r="17">
          <cell r="D17">
            <v>4323.6846695000004</v>
          </cell>
          <cell r="H17">
            <v>2356.6175223666669</v>
          </cell>
        </row>
        <row r="18">
          <cell r="D18">
            <v>0</v>
          </cell>
          <cell r="H18">
            <v>0</v>
          </cell>
        </row>
        <row r="19">
          <cell r="D19">
            <v>4318.4669037499998</v>
          </cell>
          <cell r="H19">
            <v>2351.3997566166668</v>
          </cell>
        </row>
        <row r="20">
          <cell r="D20">
            <v>5.2177657499999999</v>
          </cell>
          <cell r="H20">
            <v>5.2177657499999999</v>
          </cell>
        </row>
        <row r="21">
          <cell r="H21">
            <v>0</v>
          </cell>
        </row>
        <row r="22">
          <cell r="D22">
            <v>304.42079874999996</v>
          </cell>
          <cell r="H22">
            <v>120.11438732083336</v>
          </cell>
        </row>
        <row r="23">
          <cell r="D23">
            <v>101.30065541666664</v>
          </cell>
          <cell r="H23">
            <v>101.37739806666666</v>
          </cell>
        </row>
        <row r="24">
          <cell r="D24">
            <v>0</v>
          </cell>
          <cell r="H24">
            <v>0</v>
          </cell>
        </row>
        <row r="25">
          <cell r="D25">
            <v>203.12014333333332</v>
          </cell>
          <cell r="H25">
            <v>18.736989254166666</v>
          </cell>
        </row>
        <row r="26">
          <cell r="D26">
            <v>134.63867058333332</v>
          </cell>
          <cell r="H26">
            <v>132.77144849999999</v>
          </cell>
        </row>
        <row r="27">
          <cell r="D27">
            <v>2424.4896730833329</v>
          </cell>
          <cell r="H27">
            <v>212.3836851313167</v>
          </cell>
        </row>
        <row r="28">
          <cell r="H28">
            <v>3342.8594598563163</v>
          </cell>
        </row>
        <row r="30">
          <cell r="D30">
            <v>0</v>
          </cell>
          <cell r="H30">
            <v>0</v>
          </cell>
        </row>
        <row r="31">
          <cell r="D31">
            <v>251.71314241666664</v>
          </cell>
          <cell r="H31">
            <v>180.54599544166663</v>
          </cell>
        </row>
        <row r="32">
          <cell r="D32">
            <v>903.29889999999989</v>
          </cell>
          <cell r="H32">
            <v>183.96681678333334</v>
          </cell>
        </row>
        <row r="33">
          <cell r="H33">
            <v>0</v>
          </cell>
        </row>
        <row r="34">
          <cell r="H34">
            <v>0</v>
          </cell>
        </row>
        <row r="35">
          <cell r="D35">
            <v>1155.0120424166666</v>
          </cell>
          <cell r="H35">
            <v>364.51281222500006</v>
          </cell>
        </row>
        <row r="36">
          <cell r="D36">
            <v>0</v>
          </cell>
          <cell r="H36">
            <v>0</v>
          </cell>
        </row>
        <row r="37">
          <cell r="D37">
            <v>0</v>
          </cell>
          <cell r="H37">
            <v>0</v>
          </cell>
        </row>
        <row r="38">
          <cell r="D38">
            <v>1155.0120424166666</v>
          </cell>
          <cell r="H38">
            <v>364.51281222500006</v>
          </cell>
        </row>
        <row r="39">
          <cell r="H39">
            <v>8848.6192510708333</v>
          </cell>
        </row>
        <row r="40">
          <cell r="H40">
            <v>2978.346647631317</v>
          </cell>
        </row>
        <row r="41">
          <cell r="H41">
            <v>2.9698990107800807</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 Id="rId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5"/>
  <sheetViews>
    <sheetView topLeftCell="A4" zoomScaleNormal="100" workbookViewId="0">
      <selection activeCell="D26" sqref="D26"/>
    </sheetView>
  </sheetViews>
  <sheetFormatPr defaultColWidth="0" defaultRowHeight="15" customHeight="1" zeroHeight="1"/>
  <cols>
    <col min="1" max="1" width="9.28515625" style="7" customWidth="1"/>
    <col min="2" max="2" width="3.85546875" style="7" customWidth="1"/>
    <col min="3" max="4" width="9.140625" style="7" customWidth="1"/>
    <col min="5" max="5" width="12.5703125" style="7" customWidth="1"/>
    <col min="6" max="6" width="15.85546875" style="7" customWidth="1"/>
    <col min="7" max="7" width="13.42578125" style="7" customWidth="1"/>
    <col min="8" max="8" width="13.140625" style="7" customWidth="1"/>
    <col min="9" max="9" width="9.140625" style="7" customWidth="1"/>
    <col min="10" max="12" width="9.140625" style="5" hidden="1" customWidth="1"/>
    <col min="13" max="16384" width="9.140625" style="5" hidden="1"/>
  </cols>
  <sheetData>
    <row r="1" spans="1:12" ht="18">
      <c r="A1" s="109"/>
      <c r="B1" s="109"/>
      <c r="C1" s="109"/>
      <c r="D1" s="109"/>
      <c r="E1" s="109"/>
      <c r="F1" s="109"/>
      <c r="G1" s="109"/>
      <c r="H1" s="109"/>
      <c r="I1" s="109"/>
      <c r="J1" s="110"/>
      <c r="K1" s="110"/>
      <c r="L1" s="110"/>
    </row>
    <row r="2" spans="1:12" ht="18">
      <c r="A2" s="109"/>
      <c r="B2" s="109"/>
      <c r="C2" s="109"/>
      <c r="D2" s="109"/>
      <c r="E2" s="109"/>
      <c r="F2" s="109"/>
      <c r="G2" s="109"/>
      <c r="H2" s="109"/>
      <c r="I2" s="109"/>
      <c r="J2" s="110"/>
      <c r="K2" s="110"/>
      <c r="L2" s="110"/>
    </row>
    <row r="3" spans="1:12" ht="18">
      <c r="A3" s="109"/>
      <c r="B3" s="109"/>
      <c r="C3" s="109"/>
      <c r="D3" s="109"/>
      <c r="E3" s="109"/>
      <c r="F3" s="109"/>
      <c r="G3" s="109"/>
      <c r="H3" s="109"/>
      <c r="I3" s="109"/>
      <c r="J3" s="110"/>
      <c r="K3" s="110"/>
      <c r="L3" s="110"/>
    </row>
    <row r="4" spans="1:12" ht="29.25">
      <c r="A4" s="109"/>
      <c r="B4" s="111"/>
      <c r="C4" s="109"/>
      <c r="D4" s="109"/>
      <c r="E4" s="109"/>
      <c r="F4" s="109"/>
      <c r="G4" s="109"/>
      <c r="H4" s="109"/>
      <c r="I4" s="109"/>
      <c r="J4" s="110"/>
      <c r="K4" s="110"/>
      <c r="L4" s="110"/>
    </row>
    <row r="5" spans="1:12" ht="18">
      <c r="A5" s="109"/>
      <c r="B5" s="112"/>
      <c r="C5" s="112"/>
      <c r="D5" s="112"/>
      <c r="E5" s="112"/>
      <c r="F5" s="112"/>
      <c r="G5" s="112"/>
      <c r="H5" s="112"/>
      <c r="I5" s="109"/>
      <c r="J5" s="110"/>
      <c r="K5" s="110"/>
      <c r="L5" s="110"/>
    </row>
    <row r="6" spans="1:12" ht="18">
      <c r="A6" s="109"/>
      <c r="B6" s="113"/>
      <c r="C6" s="193" t="s">
        <v>260</v>
      </c>
      <c r="D6" s="114"/>
      <c r="E6" s="115"/>
      <c r="F6" s="116"/>
      <c r="G6" s="206">
        <v>44651</v>
      </c>
      <c r="H6" s="206"/>
      <c r="J6" s="110"/>
      <c r="K6" s="110"/>
      <c r="L6" s="110"/>
    </row>
    <row r="7" spans="1:12" ht="18">
      <c r="A7" s="109"/>
      <c r="B7" s="112"/>
      <c r="C7" s="112"/>
      <c r="D7" s="112"/>
      <c r="E7" s="112"/>
      <c r="F7" s="112"/>
      <c r="G7" s="112"/>
      <c r="H7" s="112"/>
      <c r="I7" s="109"/>
      <c r="J7" s="110"/>
      <c r="K7" s="110"/>
      <c r="L7" s="110"/>
    </row>
    <row r="8" spans="1:12" ht="18">
      <c r="A8" s="109"/>
      <c r="B8" s="112"/>
      <c r="C8" s="112"/>
      <c r="D8" s="112"/>
      <c r="E8" s="112"/>
      <c r="F8" s="112"/>
      <c r="G8" s="112"/>
      <c r="H8" s="112"/>
      <c r="I8" s="109"/>
      <c r="J8" s="110"/>
      <c r="K8" s="110"/>
      <c r="L8" s="110"/>
    </row>
    <row r="9" spans="1:12" ht="18">
      <c r="A9" s="109"/>
      <c r="B9" s="109"/>
      <c r="C9" s="109"/>
      <c r="D9" s="109"/>
      <c r="E9" s="109"/>
      <c r="F9" s="109"/>
      <c r="G9" s="109"/>
      <c r="H9" s="109"/>
      <c r="I9" s="109"/>
      <c r="J9" s="110"/>
      <c r="K9" s="110"/>
      <c r="L9" s="110"/>
    </row>
    <row r="10" spans="1:12" ht="18">
      <c r="A10" s="109"/>
      <c r="B10" s="109"/>
      <c r="C10" s="109"/>
      <c r="D10" s="109"/>
      <c r="E10" s="109"/>
      <c r="F10" s="109"/>
      <c r="G10" s="109"/>
      <c r="H10" s="109"/>
      <c r="I10" s="109"/>
      <c r="J10" s="110"/>
      <c r="K10" s="110"/>
      <c r="L10" s="110"/>
    </row>
    <row r="11" spans="1:12" ht="18">
      <c r="A11" s="109"/>
      <c r="B11" s="109"/>
      <c r="C11" s="109"/>
      <c r="D11" s="109"/>
      <c r="E11" s="109"/>
      <c r="F11" s="109"/>
      <c r="G11" s="109"/>
      <c r="H11" s="109"/>
      <c r="I11" s="109"/>
      <c r="J11" s="110"/>
      <c r="K11" s="110"/>
      <c r="L11" s="110"/>
    </row>
    <row r="12" spans="1:12" ht="18">
      <c r="A12" s="109"/>
      <c r="B12" s="109"/>
      <c r="C12" s="109"/>
      <c r="D12" s="109"/>
      <c r="E12" s="109"/>
      <c r="F12" s="109"/>
      <c r="G12" s="109"/>
      <c r="H12" s="109"/>
      <c r="I12" s="109"/>
      <c r="J12" s="110"/>
      <c r="K12" s="110"/>
      <c r="L12" s="110"/>
    </row>
    <row r="13" spans="1:12" ht="18">
      <c r="A13" s="109"/>
      <c r="B13" s="109"/>
      <c r="C13" s="109"/>
      <c r="D13" s="109"/>
      <c r="E13" s="109"/>
      <c r="F13" s="109"/>
      <c r="G13" s="109"/>
      <c r="H13" s="109"/>
      <c r="I13" s="109"/>
      <c r="J13" s="110"/>
      <c r="K13" s="110"/>
      <c r="L13" s="110"/>
    </row>
    <row r="14" spans="1:12" ht="18">
      <c r="A14" s="109"/>
      <c r="B14" s="109"/>
      <c r="C14" s="109"/>
      <c r="D14" s="109"/>
      <c r="E14" s="109"/>
      <c r="F14" s="109"/>
      <c r="G14" s="109"/>
      <c r="H14" s="109"/>
      <c r="I14" s="109"/>
      <c r="J14" s="110"/>
      <c r="K14" s="110"/>
      <c r="L14" s="110"/>
    </row>
    <row r="15" spans="1:12" ht="18">
      <c r="A15" s="109"/>
      <c r="B15" s="109"/>
      <c r="C15" s="109"/>
      <c r="D15" s="109"/>
      <c r="E15" s="109"/>
      <c r="F15" s="109"/>
      <c r="G15" s="109"/>
      <c r="H15" s="109"/>
      <c r="I15" s="109"/>
      <c r="J15" s="110"/>
      <c r="K15" s="110"/>
      <c r="L15" s="110"/>
    </row>
    <row r="16" spans="1:12" ht="18">
      <c r="A16" s="109"/>
      <c r="B16" s="109"/>
      <c r="C16" s="109"/>
      <c r="D16" s="109"/>
      <c r="E16" s="109"/>
      <c r="F16" s="109"/>
      <c r="G16" s="109"/>
      <c r="H16" s="109"/>
      <c r="I16" s="109"/>
      <c r="J16" s="110"/>
      <c r="K16" s="110"/>
      <c r="L16" s="110"/>
    </row>
    <row r="17" spans="1:12" ht="18">
      <c r="A17" s="109"/>
      <c r="B17" s="109"/>
      <c r="C17" s="109"/>
      <c r="D17" s="109"/>
      <c r="E17" s="109"/>
      <c r="F17" s="109"/>
      <c r="G17" s="109"/>
      <c r="H17" s="109"/>
      <c r="I17" s="109"/>
      <c r="J17" s="110"/>
      <c r="K17" s="110"/>
      <c r="L17" s="110"/>
    </row>
    <row r="18" spans="1:12" ht="18">
      <c r="A18" s="109"/>
      <c r="C18" s="109"/>
      <c r="D18" s="109"/>
      <c r="E18" s="109"/>
      <c r="F18" s="109"/>
      <c r="G18" s="109"/>
      <c r="H18" s="109"/>
      <c r="I18" s="109"/>
      <c r="J18" s="110"/>
      <c r="K18" s="110"/>
      <c r="L18" s="110"/>
    </row>
    <row r="19" spans="1:12" ht="18">
      <c r="A19" s="109"/>
      <c r="B19" s="109"/>
      <c r="C19" s="109"/>
      <c r="D19" s="109"/>
      <c r="E19" s="109"/>
      <c r="F19" s="109"/>
      <c r="G19" s="109"/>
      <c r="H19" s="109"/>
      <c r="I19" s="109"/>
      <c r="J19" s="110"/>
      <c r="K19" s="110"/>
      <c r="L19" s="110"/>
    </row>
    <row r="20" spans="1:12" ht="18">
      <c r="A20" s="109"/>
      <c r="B20" s="109"/>
      <c r="C20" s="109"/>
      <c r="D20" s="109"/>
      <c r="E20" s="109"/>
      <c r="F20" s="109"/>
      <c r="G20" s="109"/>
      <c r="H20" s="109"/>
      <c r="I20" s="109"/>
      <c r="J20" s="110"/>
      <c r="K20" s="110"/>
      <c r="L20" s="110"/>
    </row>
    <row r="21" spans="1:12" ht="18">
      <c r="A21" s="109"/>
      <c r="B21" s="109"/>
      <c r="C21" s="109"/>
      <c r="D21" s="109"/>
      <c r="E21" s="109"/>
      <c r="F21" s="109"/>
      <c r="G21" s="109"/>
      <c r="H21" s="109"/>
      <c r="I21" s="109"/>
      <c r="J21" s="110"/>
      <c r="K21" s="110"/>
      <c r="L21" s="110"/>
    </row>
    <row r="22" spans="1:12" ht="18">
      <c r="A22" s="109"/>
      <c r="B22" s="109"/>
      <c r="C22" s="109"/>
      <c r="D22" s="109"/>
      <c r="E22" s="109"/>
      <c r="F22" s="109"/>
      <c r="G22" s="109"/>
      <c r="H22" s="109"/>
      <c r="I22" s="109"/>
      <c r="J22" s="110"/>
      <c r="K22" s="110"/>
      <c r="L22" s="110"/>
    </row>
    <row r="23" spans="1:12" ht="18">
      <c r="A23" s="109"/>
      <c r="B23" s="109"/>
      <c r="C23" s="109"/>
      <c r="D23" s="109"/>
      <c r="E23" s="109"/>
      <c r="F23" s="109"/>
      <c r="G23" s="109"/>
      <c r="H23" s="109"/>
      <c r="I23" s="109"/>
      <c r="J23" s="110"/>
      <c r="K23" s="110"/>
      <c r="L23" s="110"/>
    </row>
    <row r="24" spans="1:12" ht="18">
      <c r="A24" s="109"/>
      <c r="B24" s="109"/>
      <c r="C24" s="109"/>
      <c r="D24" s="109"/>
      <c r="E24" s="109"/>
      <c r="F24" s="109"/>
      <c r="G24" s="109"/>
      <c r="H24" s="109"/>
      <c r="I24" s="109"/>
      <c r="J24" s="110"/>
      <c r="K24" s="110"/>
      <c r="L24" s="110"/>
    </row>
    <row r="25" spans="1:12" ht="18">
      <c r="A25" s="109"/>
      <c r="B25" s="109"/>
      <c r="C25" s="109"/>
      <c r="D25" s="109"/>
      <c r="E25" s="109"/>
      <c r="F25" s="109"/>
      <c r="G25" s="109"/>
      <c r="H25" s="109"/>
      <c r="I25" s="109"/>
      <c r="J25" s="110"/>
      <c r="K25" s="110"/>
      <c r="L25" s="110"/>
    </row>
    <row r="26" spans="1:12" ht="18">
      <c r="A26" s="109"/>
      <c r="B26" s="109"/>
      <c r="C26" s="109"/>
      <c r="D26" s="109"/>
      <c r="E26" s="109"/>
      <c r="F26" s="109"/>
      <c r="G26" s="109"/>
      <c r="H26" s="109"/>
      <c r="I26" s="109"/>
      <c r="J26" s="110"/>
      <c r="K26" s="110"/>
      <c r="L26" s="110"/>
    </row>
    <row r="27" spans="1:12" ht="18">
      <c r="A27" s="109"/>
      <c r="B27" s="109"/>
      <c r="C27" s="109"/>
      <c r="D27" s="109"/>
      <c r="E27" s="109"/>
      <c r="F27" s="109"/>
      <c r="G27" s="109"/>
      <c r="H27" s="109"/>
      <c r="I27" s="109"/>
      <c r="J27" s="110"/>
      <c r="K27" s="110"/>
      <c r="L27" s="110"/>
    </row>
    <row r="28" spans="1:12" ht="18">
      <c r="A28" s="109"/>
      <c r="B28" s="109"/>
      <c r="C28" s="109"/>
      <c r="D28" s="109"/>
      <c r="E28" s="109"/>
      <c r="F28" s="109"/>
      <c r="G28" s="109"/>
      <c r="H28" s="109"/>
      <c r="I28" s="109"/>
      <c r="J28" s="110"/>
      <c r="K28" s="110"/>
      <c r="L28" s="110"/>
    </row>
    <row r="29" spans="1:12" ht="18">
      <c r="A29" s="109"/>
      <c r="B29" s="109"/>
      <c r="C29" s="109"/>
      <c r="D29" s="109"/>
      <c r="E29" s="109"/>
      <c r="F29" s="109"/>
      <c r="G29" s="109"/>
      <c r="H29" s="109"/>
      <c r="I29" s="109"/>
      <c r="J29" s="110"/>
      <c r="K29" s="110"/>
      <c r="L29" s="110"/>
    </row>
    <row r="30" spans="1:12" ht="18">
      <c r="A30" s="109"/>
      <c r="B30" s="109"/>
      <c r="C30" s="109"/>
      <c r="D30" s="109"/>
      <c r="E30" s="109"/>
      <c r="F30" s="109"/>
      <c r="G30" s="109"/>
      <c r="H30" s="109"/>
      <c r="I30" s="109"/>
      <c r="J30" s="110"/>
      <c r="K30" s="110"/>
      <c r="L30" s="110"/>
    </row>
    <row r="31" spans="1:12" ht="15" customHeight="1"/>
    <row r="32" spans="1:12" ht="15" customHeight="1"/>
    <row r="33" ht="15" customHeight="1"/>
    <row r="34" ht="15" customHeight="1"/>
    <row r="35" ht="15" customHeight="1"/>
  </sheetData>
  <mergeCells count="1">
    <mergeCell ref="G6:H6"/>
  </mergeCells>
  <pageMargins left="0.7" right="0.7" top="0.75" bottom="0.75" header="0.3" footer="0.3"/>
  <pageSetup paperSize="9"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F13"/>
  <sheetViews>
    <sheetView zoomScaleNormal="100" workbookViewId="0"/>
  </sheetViews>
  <sheetFormatPr defaultColWidth="0" defaultRowHeight="15" zeroHeight="1"/>
  <cols>
    <col min="1" max="1" width="2.42578125" customWidth="1"/>
    <col min="2" max="2" width="69" customWidth="1"/>
    <col min="3" max="3" width="20.5703125" customWidth="1"/>
    <col min="4" max="4" width="65" customWidth="1"/>
    <col min="5" max="5" width="20.28515625" customWidth="1"/>
    <col min="6" max="6" width="3.140625" customWidth="1"/>
    <col min="7" max="16384" width="9.140625" hidden="1"/>
  </cols>
  <sheetData>
    <row r="1" spans="1:6">
      <c r="A1" s="117"/>
      <c r="B1" s="117" t="s">
        <v>250</v>
      </c>
      <c r="C1" s="117"/>
      <c r="D1" s="117"/>
      <c r="E1" s="117"/>
      <c r="F1" s="117"/>
    </row>
    <row r="2" spans="1:6" ht="15.75" thickBot="1">
      <c r="A2" s="5"/>
      <c r="B2" s="5"/>
      <c r="C2" s="5"/>
      <c r="D2" s="5"/>
      <c r="E2" s="118"/>
      <c r="F2" s="5"/>
    </row>
    <row r="3" spans="1:6" ht="15.75" thickBot="1">
      <c r="A3" s="5"/>
      <c r="B3" s="119" t="s">
        <v>282</v>
      </c>
      <c r="C3" s="119" t="s">
        <v>236</v>
      </c>
      <c r="D3" s="119" t="s">
        <v>283</v>
      </c>
      <c r="E3" s="119" t="s">
        <v>237</v>
      </c>
      <c r="F3" s="5"/>
    </row>
    <row r="4" spans="1:6" ht="23.25" thickBot="1">
      <c r="A4" s="5"/>
      <c r="B4" s="121" t="s">
        <v>240</v>
      </c>
      <c r="C4" s="121" t="s">
        <v>276</v>
      </c>
      <c r="D4" s="121" t="s">
        <v>279</v>
      </c>
      <c r="E4" s="120" t="s">
        <v>194</v>
      </c>
      <c r="F4" s="5"/>
    </row>
    <row r="5" spans="1:6" ht="49.5" customHeight="1" thickBot="1">
      <c r="A5" s="5"/>
      <c r="B5" s="121" t="s">
        <v>238</v>
      </c>
      <c r="C5" s="121" t="s">
        <v>277</v>
      </c>
      <c r="D5" s="121" t="s">
        <v>85</v>
      </c>
      <c r="E5" s="120" t="s">
        <v>278</v>
      </c>
      <c r="F5" s="5"/>
    </row>
    <row r="6" spans="1:6" ht="28.5" customHeight="1" thickBot="1">
      <c r="A6" s="5"/>
      <c r="B6" s="121" t="s">
        <v>240</v>
      </c>
      <c r="C6" s="121" t="s">
        <v>42</v>
      </c>
      <c r="D6" s="121" t="s">
        <v>196</v>
      </c>
      <c r="E6" s="120" t="s">
        <v>42</v>
      </c>
      <c r="F6" s="5"/>
    </row>
    <row r="7" spans="1:6" ht="18" customHeight="1" thickBot="1">
      <c r="A7" s="5"/>
      <c r="B7" s="121" t="s">
        <v>241</v>
      </c>
      <c r="C7" s="121" t="s">
        <v>142</v>
      </c>
      <c r="D7" s="121" t="s">
        <v>198</v>
      </c>
      <c r="E7" s="120" t="s">
        <v>142</v>
      </c>
      <c r="F7" s="5"/>
    </row>
    <row r="8" spans="1:6" ht="23.25" thickBot="1">
      <c r="A8" s="5"/>
      <c r="B8" s="121" t="s">
        <v>241</v>
      </c>
      <c r="C8" s="121" t="s">
        <v>233</v>
      </c>
      <c r="D8" s="121" t="s">
        <v>239</v>
      </c>
      <c r="E8" s="120" t="s">
        <v>233</v>
      </c>
      <c r="F8" s="5"/>
    </row>
    <row r="9" spans="1:6" ht="23.25" thickBot="1">
      <c r="A9" s="5"/>
      <c r="B9" s="121" t="s">
        <v>242</v>
      </c>
      <c r="C9" s="121" t="s">
        <v>243</v>
      </c>
      <c r="D9" s="121" t="s">
        <v>244</v>
      </c>
      <c r="E9" s="120" t="s">
        <v>249</v>
      </c>
      <c r="F9" s="5"/>
    </row>
    <row r="10" spans="1:6" ht="23.25" thickBot="1">
      <c r="A10" s="5"/>
      <c r="B10" s="121" t="s">
        <v>245</v>
      </c>
      <c r="C10" s="121" t="s">
        <v>246</v>
      </c>
      <c r="D10" s="121" t="s">
        <v>280</v>
      </c>
      <c r="E10" s="120" t="s">
        <v>249</v>
      </c>
      <c r="F10" s="5"/>
    </row>
    <row r="11" spans="1:6" ht="27" customHeight="1" thickBot="1">
      <c r="A11" s="5"/>
      <c r="B11" s="121" t="s">
        <v>247</v>
      </c>
      <c r="C11" s="121" t="s">
        <v>248</v>
      </c>
      <c r="D11" s="121" t="s">
        <v>281</v>
      </c>
      <c r="E11" s="120" t="s">
        <v>249</v>
      </c>
      <c r="F11" s="5"/>
    </row>
    <row r="12" spans="1:6">
      <c r="B12" s="5"/>
      <c r="C12" s="188"/>
      <c r="D12" s="188"/>
      <c r="E12" s="5"/>
      <c r="F12" s="5"/>
    </row>
    <row r="13" spans="1:6" s="187" customFormat="1" ht="24" customHeight="1">
      <c r="A13" s="181"/>
      <c r="B13" s="127"/>
      <c r="C13" s="181"/>
      <c r="D13" s="181"/>
      <c r="E13" s="181"/>
      <c r="F13" s="181"/>
    </row>
  </sheetData>
  <pageMargins left="0.7" right="0.7" top="0.75" bottom="0.75" header="0.3" footer="0.3"/>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1:D39"/>
  <sheetViews>
    <sheetView zoomScale="85" zoomScaleNormal="85" workbookViewId="0">
      <selection activeCell="B7" sqref="B7"/>
    </sheetView>
  </sheetViews>
  <sheetFormatPr defaultColWidth="0" defaultRowHeight="15" customHeight="1" zeroHeight="1"/>
  <cols>
    <col min="1" max="1" width="3.42578125" customWidth="1"/>
    <col min="2" max="2" width="103.7109375" bestFit="1" customWidth="1"/>
    <col min="3" max="3" width="22.7109375" style="122" customWidth="1"/>
    <col min="4" max="4" width="3" customWidth="1"/>
    <col min="5" max="16384" width="9.140625" hidden="1"/>
  </cols>
  <sheetData>
    <row r="1" spans="1:4">
      <c r="A1" s="117"/>
      <c r="B1" s="117" t="s">
        <v>257</v>
      </c>
      <c r="C1" s="117"/>
      <c r="D1" s="8"/>
    </row>
    <row r="2" spans="1:4" ht="15.75" thickBot="1">
      <c r="A2" s="204"/>
      <c r="B2" s="5"/>
      <c r="C2" s="118"/>
      <c r="D2" s="118"/>
    </row>
    <row r="3" spans="1:4" ht="16.5" thickBot="1">
      <c r="A3" s="189"/>
      <c r="B3" s="198" t="s">
        <v>191</v>
      </c>
      <c r="C3" s="198" t="s">
        <v>192</v>
      </c>
      <c r="D3" s="199"/>
    </row>
    <row r="4" spans="1:4" ht="29.25" thickBot="1">
      <c r="A4" s="189"/>
      <c r="B4" s="194" t="s">
        <v>290</v>
      </c>
      <c r="C4" s="195" t="s">
        <v>291</v>
      </c>
      <c r="D4" s="199"/>
    </row>
    <row r="5" spans="1:4" ht="15.75" thickBot="1">
      <c r="A5" s="190"/>
      <c r="B5" s="194" t="s">
        <v>193</v>
      </c>
      <c r="C5" s="195" t="s">
        <v>193</v>
      </c>
      <c r="D5" s="5"/>
    </row>
    <row r="6" spans="1:4" ht="15.75" thickBot="1">
      <c r="A6" s="190"/>
      <c r="B6" s="194" t="s">
        <v>262</v>
      </c>
      <c r="C6" s="195" t="s">
        <v>194</v>
      </c>
      <c r="D6" s="5"/>
    </row>
    <row r="7" spans="1:4" ht="62.25" customHeight="1" thickBot="1">
      <c r="A7" s="190"/>
      <c r="B7" s="196" t="s">
        <v>263</v>
      </c>
      <c r="C7" s="195" t="s">
        <v>278</v>
      </c>
      <c r="D7" s="5"/>
    </row>
    <row r="8" spans="1:4" ht="15.75" thickBot="1">
      <c r="A8" s="190"/>
      <c r="B8" s="194" t="s">
        <v>264</v>
      </c>
      <c r="C8" s="195" t="s">
        <v>42</v>
      </c>
      <c r="D8" s="5"/>
    </row>
    <row r="9" spans="1:4" ht="15.75" thickBot="1">
      <c r="A9" s="190"/>
      <c r="B9" s="194" t="s">
        <v>266</v>
      </c>
      <c r="C9" s="195" t="s">
        <v>142</v>
      </c>
      <c r="D9" s="5"/>
    </row>
    <row r="10" spans="1:4" ht="15.75" thickBot="1">
      <c r="A10" s="190"/>
      <c r="B10" s="194" t="s">
        <v>265</v>
      </c>
      <c r="C10" s="195" t="s">
        <v>261</v>
      </c>
      <c r="D10" s="5"/>
    </row>
    <row r="11" spans="1:4" ht="15.75" thickBot="1">
      <c r="A11" s="190"/>
      <c r="B11" s="194" t="s">
        <v>234</v>
      </c>
      <c r="C11" s="195" t="s">
        <v>235</v>
      </c>
      <c r="D11" s="5"/>
    </row>
    <row r="12" spans="1:4">
      <c r="A12" s="201"/>
      <c r="B12" s="202"/>
      <c r="C12" s="203"/>
      <c r="D12" s="5"/>
    </row>
    <row r="13" spans="1:4" ht="24" customHeight="1">
      <c r="A13" s="8"/>
      <c r="B13" s="8"/>
      <c r="C13" s="9"/>
      <c r="D13" s="8"/>
    </row>
    <row r="25" spans="3:3" hidden="1">
      <c r="C25"/>
    </row>
    <row r="26" spans="3:3" hidden="1">
      <c r="C26"/>
    </row>
    <row r="27" spans="3:3" hidden="1">
      <c r="C27"/>
    </row>
    <row r="28" spans="3:3" hidden="1">
      <c r="C28"/>
    </row>
    <row r="29" spans="3:3" hidden="1">
      <c r="C29"/>
    </row>
    <row r="30" spans="3:3" hidden="1">
      <c r="C30"/>
    </row>
    <row r="31" spans="3:3" hidden="1">
      <c r="C31"/>
    </row>
    <row r="32" spans="3:3" hidden="1">
      <c r="C32"/>
    </row>
    <row r="33" spans="3:3" hidden="1">
      <c r="C33"/>
    </row>
    <row r="34" spans="3:3" hidden="1">
      <c r="C34"/>
    </row>
    <row r="35" spans="3:3" hidden="1">
      <c r="C35"/>
    </row>
    <row r="36" spans="3:3" hidden="1">
      <c r="C36"/>
    </row>
    <row r="37" spans="3:3" hidden="1">
      <c r="C37"/>
    </row>
    <row r="38" spans="3:3" hidden="1">
      <c r="C38"/>
    </row>
    <row r="39" spans="3:3" hidden="1">
      <c r="C39"/>
    </row>
  </sheetData>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B9"/>
  <sheetViews>
    <sheetView zoomScaleNormal="100" workbookViewId="0">
      <selection activeCell="A5" sqref="A5"/>
    </sheetView>
  </sheetViews>
  <sheetFormatPr defaultColWidth="0" defaultRowHeight="15" zeroHeight="1"/>
  <cols>
    <col min="1" max="1" width="119" customWidth="1"/>
    <col min="2" max="2" width="3.5703125" customWidth="1"/>
    <col min="3" max="16384" width="9.140625" hidden="1"/>
  </cols>
  <sheetData>
    <row r="1" spans="1:2">
      <c r="A1" s="6" t="s">
        <v>293</v>
      </c>
      <c r="B1" s="8"/>
    </row>
    <row r="2" spans="1:2">
      <c r="A2" s="5"/>
      <c r="B2" s="5"/>
    </row>
    <row r="3" spans="1:2" ht="83.25" customHeight="1">
      <c r="A3" s="125" t="s">
        <v>288</v>
      </c>
      <c r="B3" s="5"/>
    </row>
    <row r="4" spans="1:2">
      <c r="A4" s="123"/>
      <c r="B4" s="5"/>
    </row>
    <row r="5" spans="1:2" ht="177" customHeight="1">
      <c r="A5" s="205" t="s">
        <v>294</v>
      </c>
      <c r="B5" s="5"/>
    </row>
    <row r="6" spans="1:2">
      <c r="A6" s="5"/>
      <c r="B6" s="5"/>
    </row>
    <row r="7" spans="1:2" ht="49.5" customHeight="1">
      <c r="A7" s="125" t="s">
        <v>287</v>
      </c>
      <c r="B7" s="5"/>
    </row>
    <row r="8" spans="1:2">
      <c r="A8" s="5"/>
      <c r="B8" s="5"/>
    </row>
    <row r="9" spans="1:2" s="166" customFormat="1" ht="22.5" customHeight="1">
      <c r="A9" s="127"/>
      <c r="B9" s="8"/>
    </row>
  </sheetData>
  <pageMargins left="0.7" right="0.7" top="0.75" bottom="0.75" header="0.3" footer="0.3"/>
  <pageSetup paperSize="9" scale="71" orientation="portrait" r:id="rId1"/>
  <colBreaks count="2" manualBreakCount="2">
    <brk id="504" max="1048575" man="1"/>
    <brk id="57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B32"/>
  <sheetViews>
    <sheetView zoomScale="85" zoomScaleNormal="85" workbookViewId="0">
      <selection activeCell="A27" sqref="A27"/>
    </sheetView>
  </sheetViews>
  <sheetFormatPr defaultColWidth="0" defaultRowHeight="15" customHeight="1" zeroHeight="1"/>
  <cols>
    <col min="1" max="1" width="133.85546875" style="128" customWidth="1"/>
    <col min="2" max="2" width="2.42578125" customWidth="1"/>
    <col min="3" max="16384" width="9.140625" hidden="1"/>
  </cols>
  <sheetData>
    <row r="1" spans="1:2">
      <c r="A1" s="6" t="s">
        <v>258</v>
      </c>
      <c r="B1" s="8"/>
    </row>
    <row r="2" spans="1:2">
      <c r="A2" s="123"/>
      <c r="B2" s="5"/>
    </row>
    <row r="3" spans="1:2">
      <c r="A3" s="124" t="s">
        <v>199</v>
      </c>
      <c r="B3" s="5"/>
    </row>
    <row r="4" spans="1:2" ht="33.75">
      <c r="A4" s="125" t="s">
        <v>200</v>
      </c>
      <c r="B4" s="5"/>
    </row>
    <row r="5" spans="1:2">
      <c r="A5" s="125"/>
      <c r="B5" s="5"/>
    </row>
    <row r="6" spans="1:2" ht="22.5">
      <c r="A6" s="125" t="s">
        <v>201</v>
      </c>
      <c r="B6" s="5"/>
    </row>
    <row r="7" spans="1:2">
      <c r="A7" s="125"/>
      <c r="B7" s="5"/>
    </row>
    <row r="8" spans="1:2" ht="28.5" customHeight="1">
      <c r="A8" s="125" t="s">
        <v>202</v>
      </c>
      <c r="B8" s="5"/>
    </row>
    <row r="9" spans="1:2">
      <c r="A9" s="125"/>
      <c r="B9" s="5"/>
    </row>
    <row r="10" spans="1:2" ht="38.25" customHeight="1">
      <c r="A10" s="125" t="s">
        <v>271</v>
      </c>
      <c r="B10" s="5"/>
    </row>
    <row r="11" spans="1:2">
      <c r="A11" s="123"/>
      <c r="B11" s="5"/>
    </row>
    <row r="12" spans="1:2">
      <c r="A12" s="124" t="s">
        <v>203</v>
      </c>
      <c r="B12" s="5"/>
    </row>
    <row r="13" spans="1:2" ht="65.25" customHeight="1">
      <c r="A13" s="125" t="s">
        <v>292</v>
      </c>
      <c r="B13" s="5"/>
    </row>
    <row r="14" spans="1:2">
      <c r="A14" s="125"/>
      <c r="B14" s="5"/>
    </row>
    <row r="15" spans="1:2" ht="52.5" customHeight="1">
      <c r="A15" s="125" t="s">
        <v>206</v>
      </c>
      <c r="B15" s="5"/>
    </row>
    <row r="16" spans="1:2">
      <c r="A16" s="126"/>
      <c r="B16" s="5"/>
    </row>
    <row r="17" spans="1:2" ht="27.75" customHeight="1">
      <c r="A17" s="126" t="s">
        <v>267</v>
      </c>
      <c r="B17" s="5"/>
    </row>
    <row r="18" spans="1:2">
      <c r="A18" s="123"/>
      <c r="B18" s="5"/>
    </row>
    <row r="19" spans="1:2">
      <c r="A19" s="124" t="s">
        <v>204</v>
      </c>
      <c r="B19" s="5"/>
    </row>
    <row r="20" spans="1:2">
      <c r="A20" s="125" t="s">
        <v>268</v>
      </c>
      <c r="B20" s="5"/>
    </row>
    <row r="21" spans="1:2">
      <c r="A21" s="125"/>
      <c r="B21" s="5"/>
    </row>
    <row r="22" spans="1:2" ht="42.75" customHeight="1">
      <c r="A22" s="125" t="s">
        <v>269</v>
      </c>
      <c r="B22" s="5"/>
    </row>
    <row r="23" spans="1:2">
      <c r="A23" s="125"/>
      <c r="B23" s="5"/>
    </row>
    <row r="24" spans="1:2">
      <c r="A24" s="125" t="s">
        <v>207</v>
      </c>
      <c r="B24" s="5"/>
    </row>
    <row r="25" spans="1:2">
      <c r="A25" s="125"/>
      <c r="B25" s="5"/>
    </row>
    <row r="26" spans="1:2">
      <c r="A26" s="124" t="s">
        <v>272</v>
      </c>
      <c r="B26" s="5"/>
    </row>
    <row r="27" spans="1:2" ht="49.5" customHeight="1">
      <c r="A27" s="125" t="s">
        <v>273</v>
      </c>
      <c r="B27" s="5"/>
    </row>
    <row r="28" spans="1:2">
      <c r="A28" s="123"/>
      <c r="B28" s="5"/>
    </row>
    <row r="29" spans="1:2">
      <c r="A29" s="124" t="s">
        <v>205</v>
      </c>
      <c r="B29" s="5"/>
    </row>
    <row r="30" spans="1:2" ht="26.25" customHeight="1">
      <c r="A30" s="125" t="s">
        <v>270</v>
      </c>
      <c r="B30" s="5"/>
    </row>
    <row r="31" spans="1:2" ht="15" customHeight="1">
      <c r="A31" s="125"/>
      <c r="B31" s="5"/>
    </row>
    <row r="32" spans="1:2" s="166" customFormat="1" ht="22.5" customHeight="1">
      <c r="A32" s="127"/>
      <c r="B32" s="8"/>
    </row>
  </sheetData>
  <pageMargins left="0.7" right="0.7" top="0.75" bottom="0.75" header="0.3" footer="0.3"/>
  <pageSetup paperSize="9" scale="64" orientation="portrait" r:id="rId1"/>
  <colBreaks count="3" manualBreakCount="3">
    <brk id="226" max="1048575" man="1"/>
    <brk id="407" max="1048575" man="1"/>
    <brk id="53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62"/>
  <sheetViews>
    <sheetView showWhiteSpace="0" topLeftCell="A28" zoomScale="85" zoomScaleNormal="85" workbookViewId="0">
      <selection activeCell="C13" sqref="C13"/>
    </sheetView>
  </sheetViews>
  <sheetFormatPr defaultColWidth="0" defaultRowHeight="15" zeroHeight="1"/>
  <cols>
    <col min="1" max="1" width="11.7109375" customWidth="1"/>
    <col min="2" max="2" width="31.7109375" customWidth="1"/>
    <col min="3" max="3" width="12.140625" customWidth="1"/>
    <col min="4" max="4" width="13.42578125" customWidth="1"/>
    <col min="5" max="5" width="12" customWidth="1"/>
    <col min="6" max="6" width="11.140625" customWidth="1"/>
    <col min="7" max="7" width="11.85546875" customWidth="1"/>
    <col min="8" max="8" width="2.85546875" customWidth="1"/>
    <col min="9" max="9" width="2.140625" hidden="1" customWidth="1"/>
    <col min="10" max="10" width="3.7109375" style="31" hidden="1" customWidth="1"/>
    <col min="11" max="16384" width="9.140625" style="4" hidden="1"/>
  </cols>
  <sheetData>
    <row r="1" spans="1:10">
      <c r="A1" s="6" t="s">
        <v>289</v>
      </c>
      <c r="B1" s="6"/>
      <c r="C1" s="6"/>
      <c r="D1" s="6"/>
      <c r="E1" s="6"/>
      <c r="F1" s="6"/>
      <c r="G1" s="6"/>
      <c r="H1" s="6"/>
      <c r="I1" s="6"/>
      <c r="J1" s="30"/>
    </row>
    <row r="2" spans="1:10">
      <c r="A2" s="5"/>
      <c r="B2" s="5"/>
      <c r="C2" s="5"/>
      <c r="D2" s="5"/>
      <c r="E2" s="5"/>
      <c r="F2" s="5"/>
      <c r="G2" s="5"/>
      <c r="H2" s="5"/>
      <c r="I2" s="5"/>
    </row>
    <row r="3" spans="1:10">
      <c r="A3" s="3" t="s">
        <v>284</v>
      </c>
      <c r="B3" s="4"/>
      <c r="C3" s="4"/>
      <c r="D3" s="4"/>
      <c r="E3" s="4"/>
      <c r="F3" s="4"/>
      <c r="G3" s="4"/>
      <c r="H3" s="4"/>
      <c r="I3" s="4"/>
    </row>
    <row r="4" spans="1:10" ht="15.75" thickBot="1">
      <c r="A4" s="5"/>
      <c r="B4" s="5"/>
      <c r="C4" s="5"/>
      <c r="D4" s="5"/>
      <c r="E4" s="5"/>
      <c r="F4" s="5"/>
      <c r="G4" s="5"/>
      <c r="H4" s="5"/>
      <c r="I4" s="5"/>
    </row>
    <row r="5" spans="1:10" ht="15.75" thickBot="1">
      <c r="A5" s="25"/>
      <c r="B5" s="26"/>
      <c r="C5" s="13" t="s">
        <v>2</v>
      </c>
      <c r="D5" s="13" t="s">
        <v>3</v>
      </c>
      <c r="E5" s="13" t="s">
        <v>4</v>
      </c>
      <c r="F5" s="13" t="s">
        <v>41</v>
      </c>
      <c r="G5" s="13" t="s">
        <v>38</v>
      </c>
      <c r="H5" s="32"/>
      <c r="I5" s="32"/>
    </row>
    <row r="6" spans="1:10" ht="20.25" thickBot="1">
      <c r="A6" s="27"/>
      <c r="B6" s="14"/>
      <c r="C6" s="15" t="s">
        <v>274</v>
      </c>
      <c r="D6" s="15" t="s">
        <v>275</v>
      </c>
      <c r="E6" s="15" t="s">
        <v>144</v>
      </c>
      <c r="F6" s="15" t="s">
        <v>86</v>
      </c>
      <c r="G6" s="15" t="s">
        <v>84</v>
      </c>
      <c r="H6" s="33"/>
      <c r="I6" s="33"/>
    </row>
    <row r="7" spans="1:10" ht="15.75" thickBot="1">
      <c r="A7" s="28"/>
      <c r="B7" s="29"/>
      <c r="C7" s="16" t="s">
        <v>6</v>
      </c>
      <c r="D7" s="16" t="s">
        <v>6</v>
      </c>
      <c r="E7" s="16" t="s">
        <v>6</v>
      </c>
      <c r="F7" s="16" t="s">
        <v>6</v>
      </c>
      <c r="G7" s="16" t="s">
        <v>6</v>
      </c>
      <c r="H7" s="34"/>
      <c r="I7" s="34"/>
    </row>
    <row r="8" spans="1:10" ht="15.75" thickBot="1">
      <c r="A8" s="17"/>
      <c r="B8" s="211" t="s">
        <v>87</v>
      </c>
      <c r="C8" s="212"/>
      <c r="D8" s="212"/>
      <c r="E8" s="212"/>
      <c r="F8" s="212"/>
      <c r="G8" s="212"/>
      <c r="H8" s="35"/>
      <c r="I8" s="36"/>
      <c r="J8" s="37"/>
    </row>
    <row r="9" spans="1:10" ht="21.75" customHeight="1" thickBot="1">
      <c r="A9" s="18">
        <v>1</v>
      </c>
      <c r="B9" s="19" t="s">
        <v>88</v>
      </c>
      <c r="C9" s="88">
        <f>'[1]Key Metrics'!C9</f>
        <v>1531.851868</v>
      </c>
      <c r="D9" s="88">
        <v>1619.558524</v>
      </c>
      <c r="E9" s="88">
        <v>1601.4188449999999</v>
      </c>
      <c r="F9" s="88">
        <f>+ROUND('[2]EU KM1'!D8/1000,0)</f>
        <v>1571</v>
      </c>
      <c r="G9" s="88">
        <f>+ROUND('[2]EU KM1'!E8/1000,0)</f>
        <v>1665</v>
      </c>
      <c r="H9" s="38"/>
      <c r="I9" s="39"/>
      <c r="J9" s="40"/>
    </row>
    <row r="10" spans="1:10" ht="15.75" thickBot="1">
      <c r="A10" s="18">
        <v>2</v>
      </c>
      <c r="B10" s="19" t="s">
        <v>89</v>
      </c>
      <c r="C10" s="88">
        <f>'[1]Key Metrics'!C10</f>
        <v>1751.851868</v>
      </c>
      <c r="D10" s="88">
        <v>1839.558524</v>
      </c>
      <c r="E10" s="88">
        <v>1821.4188449999999</v>
      </c>
      <c r="F10" s="88">
        <f>+ROUND('[2]EU KM1'!D9/1000,0)</f>
        <v>1791</v>
      </c>
      <c r="G10" s="88">
        <f>+ROUND('[2]EU KM1'!E9/1000,0)</f>
        <v>1885</v>
      </c>
      <c r="H10" s="38"/>
      <c r="I10" s="39"/>
      <c r="J10" s="40"/>
    </row>
    <row r="11" spans="1:10" ht="15.75" thickBot="1">
      <c r="A11" s="18">
        <v>3</v>
      </c>
      <c r="B11" s="19" t="s">
        <v>90</v>
      </c>
      <c r="C11" s="88">
        <f>'[1]Key Metrics'!C11</f>
        <v>2051.8518680000002</v>
      </c>
      <c r="D11" s="88">
        <v>2139.558524</v>
      </c>
      <c r="E11" s="88">
        <v>2150.3168449999998</v>
      </c>
      <c r="F11" s="88">
        <f>+ROUND('[2]EU KM1'!D10/1000,0)</f>
        <v>2124</v>
      </c>
      <c r="G11" s="88">
        <f>+ROUND('[2]EU KM1'!E10/1000,0)</f>
        <v>2081</v>
      </c>
      <c r="H11" s="38"/>
      <c r="I11" s="39"/>
      <c r="J11" s="40"/>
    </row>
    <row r="12" spans="1:10" ht="15.75" thickBot="1">
      <c r="A12" s="21"/>
      <c r="B12" s="215" t="s">
        <v>91</v>
      </c>
      <c r="C12" s="216"/>
      <c r="D12" s="216"/>
      <c r="E12" s="216"/>
      <c r="F12" s="216"/>
      <c r="G12" s="216"/>
      <c r="H12" s="41"/>
      <c r="I12" s="42"/>
      <c r="J12" s="40"/>
    </row>
    <row r="13" spans="1:10" ht="15.75" thickBot="1">
      <c r="A13" s="18">
        <v>4</v>
      </c>
      <c r="B13" s="22" t="s">
        <v>92</v>
      </c>
      <c r="C13" s="20">
        <f>'[3]Key Metrics'!$C$13</f>
        <v>10558</v>
      </c>
      <c r="D13" s="20">
        <v>10694</v>
      </c>
      <c r="E13" s="20">
        <v>10991</v>
      </c>
      <c r="F13" s="20">
        <v>11048</v>
      </c>
      <c r="G13" s="20">
        <v>11546.144</v>
      </c>
      <c r="H13" s="43"/>
      <c r="I13" s="44"/>
      <c r="J13" s="40"/>
    </row>
    <row r="14" spans="1:10" ht="15.75" thickBot="1">
      <c r="A14" s="21"/>
      <c r="B14" s="209" t="s">
        <v>183</v>
      </c>
      <c r="C14" s="210"/>
      <c r="D14" s="210"/>
      <c r="E14" s="210"/>
      <c r="F14" s="210"/>
      <c r="G14" s="210"/>
      <c r="H14" s="41"/>
      <c r="I14" s="42"/>
      <c r="J14" s="40"/>
    </row>
    <row r="15" spans="1:10" ht="15.75" thickBot="1">
      <c r="A15" s="18">
        <v>5</v>
      </c>
      <c r="B15" s="22" t="s">
        <v>184</v>
      </c>
      <c r="C15" s="89">
        <f>'[1]Key Metrics'!C15</f>
        <v>0.14507989608419652</v>
      </c>
      <c r="D15" s="89">
        <v>0.15144229231377582</v>
      </c>
      <c r="E15" s="89">
        <v>0.14570021681278211</v>
      </c>
      <c r="F15" s="89">
        <f>+'[2]EU KM1'!D14</f>
        <v>0.14223945611071648</v>
      </c>
      <c r="G15" s="89">
        <f>+'[2]EU KM1'!E14</f>
        <v>0.14422359028323817</v>
      </c>
      <c r="H15" s="45"/>
      <c r="I15" s="46"/>
      <c r="J15" s="40"/>
    </row>
    <row r="16" spans="1:10" ht="15.75" thickBot="1">
      <c r="A16" s="18">
        <v>6</v>
      </c>
      <c r="B16" s="22" t="s">
        <v>93</v>
      </c>
      <c r="C16" s="89">
        <f>'[1]Key Metrics'!C16</f>
        <v>0.16591583838728299</v>
      </c>
      <c r="D16" s="89">
        <v>0.17201413569906041</v>
      </c>
      <c r="E16" s="89">
        <v>0.16571624684695599</v>
      </c>
      <c r="F16" s="89">
        <f>+'[2]EU KM1'!D15</f>
        <v>0.16215307445499685</v>
      </c>
      <c r="G16" s="89">
        <f>+'[2]EU KM1'!E15</f>
        <v>0.16327757055578629</v>
      </c>
      <c r="H16" s="45"/>
      <c r="I16" s="46"/>
      <c r="J16" s="40"/>
    </row>
    <row r="17" spans="1:10" ht="15.75" thickBot="1">
      <c r="A17" s="18">
        <v>7</v>
      </c>
      <c r="B17" s="22" t="s">
        <v>94</v>
      </c>
      <c r="C17" s="89">
        <f>'[1]Key Metrics'!C17</f>
        <v>0.19432848698240093</v>
      </c>
      <c r="D17" s="89">
        <v>0.20006664940626667</v>
      </c>
      <c r="E17" s="89">
        <v>0.19564002978413655</v>
      </c>
      <c r="F17" s="89">
        <f>+'[2]EU KM1'!D16</f>
        <v>0.19225373381344568</v>
      </c>
      <c r="G17" s="89">
        <f>+'[2]EU KM1'!E16</f>
        <v>0.18024361215159457</v>
      </c>
      <c r="H17" s="45"/>
      <c r="I17" s="46"/>
      <c r="J17" s="40"/>
    </row>
    <row r="18" spans="1:10" ht="21.75" customHeight="1" thickBot="1">
      <c r="A18" s="21"/>
      <c r="B18" s="213" t="s">
        <v>179</v>
      </c>
      <c r="C18" s="214"/>
      <c r="D18" s="214"/>
      <c r="E18" s="214"/>
      <c r="F18" s="214"/>
      <c r="G18" s="214"/>
      <c r="H18" s="47"/>
      <c r="I18" s="48"/>
      <c r="J18" s="40"/>
    </row>
    <row r="19" spans="1:10" ht="33" customHeight="1" thickBot="1">
      <c r="A19" s="18" t="s">
        <v>95</v>
      </c>
      <c r="B19" s="23" t="s">
        <v>96</v>
      </c>
      <c r="C19" s="89">
        <f>'[1]Key Metrics'!C19</f>
        <v>3.2600000000000004E-2</v>
      </c>
      <c r="D19" s="89">
        <v>0.03</v>
      </c>
      <c r="E19" s="89">
        <v>0.03</v>
      </c>
      <c r="F19" s="89">
        <f>+'[2]EU KM1'!D18</f>
        <v>0.03</v>
      </c>
      <c r="G19" s="89">
        <f>+'[2]EU KM1'!E18</f>
        <v>0.03</v>
      </c>
      <c r="H19" s="45"/>
      <c r="I19" s="46"/>
      <c r="J19" s="40"/>
    </row>
    <row r="20" spans="1:10" ht="25.5" customHeight="1" thickBot="1">
      <c r="A20" s="18" t="s">
        <v>97</v>
      </c>
      <c r="B20" s="23" t="s">
        <v>98</v>
      </c>
      <c r="C20" s="89">
        <f>'[1]Key Metrics'!C20</f>
        <v>1.8337499999999993E-2</v>
      </c>
      <c r="D20" s="89">
        <v>1.6875000000000001E-2</v>
      </c>
      <c r="E20" s="89">
        <v>1.6875000000000001E-2</v>
      </c>
      <c r="F20" s="89">
        <f>+'[2]EU KM1'!D19</f>
        <v>1.6875000000000001E-2</v>
      </c>
      <c r="G20" s="89">
        <f>+'[2]EU KM1'!E19</f>
        <v>1.6875000000000001E-2</v>
      </c>
      <c r="H20" s="45"/>
      <c r="I20" s="46"/>
      <c r="J20" s="40"/>
    </row>
    <row r="21" spans="1:10" ht="25.5" customHeight="1" thickBot="1">
      <c r="A21" s="18" t="s">
        <v>99</v>
      </c>
      <c r="B21" s="23" t="s">
        <v>100</v>
      </c>
      <c r="C21" s="89">
        <f>'[1]Key Metrics'!C21</f>
        <v>2.445E-2</v>
      </c>
      <c r="D21" s="89">
        <v>2.2500000000000006E-2</v>
      </c>
      <c r="E21" s="89">
        <v>2.2500000000000006E-2</v>
      </c>
      <c r="F21" s="89">
        <f>+'[2]EU KM1'!D20</f>
        <v>2.2500000000000006E-2</v>
      </c>
      <c r="G21" s="89">
        <f>+'[2]EU KM1'!E20</f>
        <v>2.2500000000000006E-2</v>
      </c>
      <c r="H21" s="45"/>
      <c r="I21" s="46"/>
      <c r="J21" s="40"/>
    </row>
    <row r="22" spans="1:10" ht="20.25" thickBot="1">
      <c r="A22" s="18" t="s">
        <v>101</v>
      </c>
      <c r="B22" s="23" t="s">
        <v>102</v>
      </c>
      <c r="C22" s="89">
        <f>'[1]Key Metrics'!C22</f>
        <v>0.11260000000000001</v>
      </c>
      <c r="D22" s="89">
        <v>0.11</v>
      </c>
      <c r="E22" s="89">
        <v>0.11</v>
      </c>
      <c r="F22" s="89">
        <f>+'[2]EU KM1'!D21</f>
        <v>0.11</v>
      </c>
      <c r="G22" s="89">
        <f>+'[2]EU KM1'!E21</f>
        <v>0.11</v>
      </c>
      <c r="H22" s="45"/>
      <c r="I22" s="46"/>
      <c r="J22" s="40"/>
    </row>
    <row r="23" spans="1:10" ht="15.75" thickBot="1">
      <c r="A23" s="21"/>
      <c r="B23" s="217" t="s">
        <v>103</v>
      </c>
      <c r="C23" s="218"/>
      <c r="D23" s="218"/>
      <c r="E23" s="218"/>
      <c r="F23" s="218"/>
      <c r="G23" s="218"/>
      <c r="H23" s="41"/>
      <c r="I23" s="42"/>
      <c r="J23" s="40"/>
    </row>
    <row r="24" spans="1:10" ht="15.75" thickBot="1">
      <c r="A24" s="18">
        <v>8</v>
      </c>
      <c r="B24" s="22" t="s">
        <v>104</v>
      </c>
      <c r="C24" s="89">
        <f>'[1]Key Metrics'!C24</f>
        <v>2.4999999973955071E-2</v>
      </c>
      <c r="D24" s="89">
        <v>2.5000000000000001E-2</v>
      </c>
      <c r="E24" s="89">
        <v>2.500000004094188E-2</v>
      </c>
      <c r="F24" s="89">
        <f>+'[2]EU KM1'!D23</f>
        <v>2.4999999336967026E-2</v>
      </c>
      <c r="G24" s="89">
        <f>+'[2]EU KM1'!E23</f>
        <v>2.4999999118753412E-2</v>
      </c>
      <c r="H24" s="45"/>
      <c r="I24" s="46"/>
      <c r="J24" s="40"/>
    </row>
    <row r="25" spans="1:10" ht="33.75" customHeight="1" thickBot="1">
      <c r="A25" s="18" t="s">
        <v>105</v>
      </c>
      <c r="B25" s="22" t="s">
        <v>106</v>
      </c>
      <c r="C25" s="89">
        <f>'[1]Key Metrics'!C25</f>
        <v>0</v>
      </c>
      <c r="D25" s="89">
        <v>0</v>
      </c>
      <c r="E25" s="89">
        <v>0</v>
      </c>
      <c r="F25" s="89">
        <f>+'[2]EU KM1'!D24</f>
        <v>0</v>
      </c>
      <c r="G25" s="89">
        <f>+'[2]EU KM1'!E24</f>
        <v>0</v>
      </c>
      <c r="H25" s="45"/>
      <c r="I25" s="46"/>
      <c r="J25" s="40"/>
    </row>
    <row r="26" spans="1:10" ht="20.25" thickBot="1">
      <c r="A26" s="18">
        <v>9</v>
      </c>
      <c r="B26" s="22" t="s">
        <v>107</v>
      </c>
      <c r="C26" s="89">
        <f>'[1]Key Metrics'!C26</f>
        <v>0</v>
      </c>
      <c r="D26" s="89">
        <v>0</v>
      </c>
      <c r="E26" s="89">
        <v>0</v>
      </c>
      <c r="F26" s="89">
        <f>+'[2]EU KM1'!D25</f>
        <v>0</v>
      </c>
      <c r="G26" s="89">
        <f>+'[2]EU KM1'!E25</f>
        <v>0</v>
      </c>
      <c r="H26" s="49"/>
      <c r="I26" s="46"/>
      <c r="J26" s="40"/>
    </row>
    <row r="27" spans="1:10" ht="15.75" thickBot="1">
      <c r="A27" s="18" t="s">
        <v>108</v>
      </c>
      <c r="B27" s="22" t="s">
        <v>109</v>
      </c>
      <c r="C27" s="89">
        <f>'[1]Key Metrics'!C27</f>
        <v>0</v>
      </c>
      <c r="D27" s="89">
        <v>0</v>
      </c>
      <c r="E27" s="89">
        <v>0</v>
      </c>
      <c r="F27" s="89">
        <f>+'[2]EU KM1'!D26</f>
        <v>0</v>
      </c>
      <c r="G27" s="89">
        <f>+'[2]EU KM1'!E26</f>
        <v>0</v>
      </c>
      <c r="H27" s="49"/>
      <c r="I27" s="46"/>
      <c r="J27" s="40"/>
    </row>
    <row r="28" spans="1:10" ht="20.25" thickBot="1">
      <c r="A28" s="18">
        <v>10</v>
      </c>
      <c r="B28" s="22" t="s">
        <v>110</v>
      </c>
      <c r="C28" s="89">
        <f>'[1]Key Metrics'!C28</f>
        <v>0</v>
      </c>
      <c r="D28" s="89">
        <v>0</v>
      </c>
      <c r="E28" s="89">
        <v>0</v>
      </c>
      <c r="F28" s="89">
        <f>+'[2]EU KM1'!D27</f>
        <v>0</v>
      </c>
      <c r="G28" s="89">
        <f>+'[2]EU KM1'!E27</f>
        <v>0</v>
      </c>
      <c r="H28" s="49"/>
      <c r="I28" s="46"/>
      <c r="J28" s="40"/>
    </row>
    <row r="29" spans="1:10" ht="20.25" thickBot="1">
      <c r="A29" s="18" t="s">
        <v>111</v>
      </c>
      <c r="B29" s="23" t="s">
        <v>112</v>
      </c>
      <c r="C29" s="89">
        <f>'[1]Key Metrics'!C29</f>
        <v>1.2500000034331951E-2</v>
      </c>
      <c r="D29" s="89">
        <v>0.01</v>
      </c>
      <c r="E29" s="89">
        <v>9.9999999617875791E-3</v>
      </c>
      <c r="F29" s="89">
        <f>+'[2]EU KM1'!D28</f>
        <v>9.9999997347868103E-3</v>
      </c>
      <c r="G29" s="89">
        <f>+'[2]EU KM1'!E28</f>
        <v>9.9999996475013658E-3</v>
      </c>
      <c r="H29" s="49"/>
      <c r="I29" s="46"/>
      <c r="J29" s="40"/>
    </row>
    <row r="30" spans="1:10" ht="15.75" thickBot="1">
      <c r="A30" s="18">
        <v>11</v>
      </c>
      <c r="B30" s="22" t="s">
        <v>113</v>
      </c>
      <c r="C30" s="89">
        <f>'[1]Key Metrics'!C30</f>
        <v>3.7500000008287022E-2</v>
      </c>
      <c r="D30" s="89">
        <v>3.5000000000000003E-2</v>
      </c>
      <c r="E30" s="89">
        <v>3.5000000002729459E-2</v>
      </c>
      <c r="F30" s="89">
        <f>+'[2]EU KM1'!D29</f>
        <v>3.4999999071753836E-2</v>
      </c>
      <c r="G30" s="89">
        <f>+'[2]EU KM1'!E29</f>
        <v>3.4999998766254779E-2</v>
      </c>
      <c r="H30" s="49"/>
      <c r="I30" s="46"/>
      <c r="J30" s="40"/>
    </row>
    <row r="31" spans="1:10" ht="15.75" thickBot="1">
      <c r="A31" s="18" t="s">
        <v>114</v>
      </c>
      <c r="B31" s="22" t="s">
        <v>115</v>
      </c>
      <c r="C31" s="89">
        <f>'[1]Key Metrics'!C31</f>
        <v>0.15010000000000001</v>
      </c>
      <c r="D31" s="89">
        <v>0.14500000000000002</v>
      </c>
      <c r="E31" s="89">
        <v>0.14500000000000002</v>
      </c>
      <c r="F31" s="89">
        <f>+'[2]EU KM1'!D30</f>
        <v>0.14500000000000002</v>
      </c>
      <c r="G31" s="89">
        <f>+'[2]EU KM1'!E30</f>
        <v>0.14500000000000002</v>
      </c>
      <c r="H31" s="49"/>
      <c r="I31" s="46"/>
      <c r="J31" s="40"/>
    </row>
    <row r="32" spans="1:10" ht="20.25" thickBot="1">
      <c r="A32" s="18">
        <v>12</v>
      </c>
      <c r="B32" s="22" t="s">
        <v>186</v>
      </c>
      <c r="C32" s="182">
        <f>'[1]Key Metrics'!C32</f>
        <v>860.17153399999995</v>
      </c>
      <c r="D32" s="90">
        <v>957.28464799999995</v>
      </c>
      <c r="E32" s="90">
        <v>914.645625</v>
      </c>
      <c r="F32" s="90">
        <f>ROUND(+'[2]EU KM1'!D31/1000,0)</f>
        <v>880</v>
      </c>
      <c r="G32" s="90">
        <f>ROUND(+'[2]EU KM1'!E31/1000,0)</f>
        <v>811</v>
      </c>
      <c r="H32" s="38"/>
      <c r="I32" s="39"/>
      <c r="J32" s="40"/>
    </row>
    <row r="33" spans="1:10" ht="15.75" thickBot="1">
      <c r="A33" s="24"/>
      <c r="B33" s="213" t="s">
        <v>0</v>
      </c>
      <c r="C33" s="214"/>
      <c r="D33" s="214"/>
      <c r="E33" s="214"/>
      <c r="F33" s="214"/>
      <c r="G33" s="214"/>
      <c r="H33" s="50"/>
      <c r="I33" s="51"/>
      <c r="J33" s="40"/>
    </row>
    <row r="34" spans="1:10" ht="15.75" thickBot="1">
      <c r="A34" s="18">
        <v>13</v>
      </c>
      <c r="B34" s="22" t="s">
        <v>116</v>
      </c>
      <c r="C34" s="90">
        <f>'[3]Key Metrics'!$C$39</f>
        <v>24812</v>
      </c>
      <c r="D34" s="90">
        <v>24695</v>
      </c>
      <c r="E34" s="90">
        <v>24273</v>
      </c>
      <c r="F34" s="90">
        <v>23922</v>
      </c>
      <c r="G34" s="90">
        <v>22853.266</v>
      </c>
      <c r="H34" s="52"/>
      <c r="I34" s="53"/>
      <c r="J34" s="40"/>
    </row>
    <row r="35" spans="1:10" ht="15.75" thickBot="1">
      <c r="A35" s="18">
        <v>14</v>
      </c>
      <c r="B35" s="22" t="s">
        <v>117</v>
      </c>
      <c r="C35" s="89">
        <f>'[3]Key Metrics'!$C$40</f>
        <v>7.0599999999999996E-2</v>
      </c>
      <c r="D35" s="89">
        <v>7.4499999999999997E-2</v>
      </c>
      <c r="E35" s="89">
        <v>7.4999999999999997E-2</v>
      </c>
      <c r="F35" s="89">
        <v>7.4899999999999994E-2</v>
      </c>
      <c r="G35" s="89">
        <v>8.2500000000000004E-2</v>
      </c>
      <c r="H35" s="54"/>
      <c r="I35" s="55"/>
      <c r="J35" s="40"/>
    </row>
    <row r="36" spans="1:10" ht="24.75" customHeight="1" thickBot="1">
      <c r="A36" s="18"/>
      <c r="B36" s="213" t="s">
        <v>118</v>
      </c>
      <c r="C36" s="214"/>
      <c r="D36" s="214"/>
      <c r="E36" s="214"/>
      <c r="F36" s="214"/>
      <c r="G36" s="214"/>
      <c r="H36" s="56"/>
      <c r="I36" s="57"/>
      <c r="J36" s="40"/>
    </row>
    <row r="37" spans="1:10" ht="30" thickBot="1">
      <c r="A37" s="18" t="s">
        <v>119</v>
      </c>
      <c r="B37" s="22" t="s">
        <v>120</v>
      </c>
      <c r="C37" s="89">
        <f>'[1]Key Metrics'!C42</f>
        <v>0</v>
      </c>
      <c r="D37" s="89">
        <v>0</v>
      </c>
      <c r="E37" s="89">
        <v>0</v>
      </c>
      <c r="F37" s="89">
        <v>0</v>
      </c>
      <c r="G37" s="89">
        <v>0</v>
      </c>
      <c r="H37" s="54"/>
      <c r="I37" s="55"/>
      <c r="J37" s="40"/>
    </row>
    <row r="38" spans="1:10" ht="24.75" customHeight="1" thickBot="1">
      <c r="A38" s="18" t="s">
        <v>121</v>
      </c>
      <c r="B38" s="22" t="s">
        <v>98</v>
      </c>
      <c r="C38" s="89">
        <f>'[1]Key Metrics'!C43</f>
        <v>0</v>
      </c>
      <c r="D38" s="89">
        <v>0</v>
      </c>
      <c r="E38" s="89">
        <v>0</v>
      </c>
      <c r="F38" s="89">
        <v>0</v>
      </c>
      <c r="G38" s="89">
        <v>0</v>
      </c>
      <c r="H38" s="54"/>
      <c r="I38" s="55"/>
      <c r="J38" s="40"/>
    </row>
    <row r="39" spans="1:10" ht="24" customHeight="1" thickBot="1">
      <c r="A39" s="18" t="s">
        <v>122</v>
      </c>
      <c r="B39" s="22" t="s">
        <v>123</v>
      </c>
      <c r="C39" s="89">
        <f>'[1]Key Metrics'!C44</f>
        <v>0.03</v>
      </c>
      <c r="D39" s="89">
        <v>0.03</v>
      </c>
      <c r="E39" s="89">
        <v>0.03</v>
      </c>
      <c r="F39" s="89">
        <v>0.03</v>
      </c>
      <c r="G39" s="89">
        <v>0</v>
      </c>
      <c r="H39" s="54"/>
      <c r="I39" s="55"/>
      <c r="J39" s="40"/>
    </row>
    <row r="40" spans="1:10" ht="15.75" thickBot="1">
      <c r="A40" s="18"/>
      <c r="B40" s="213" t="s">
        <v>124</v>
      </c>
      <c r="C40" s="214"/>
      <c r="D40" s="214"/>
      <c r="E40" s="214"/>
      <c r="F40" s="214"/>
      <c r="G40" s="214"/>
      <c r="H40" s="58"/>
      <c r="I40" s="59"/>
      <c r="J40" s="40"/>
    </row>
    <row r="41" spans="1:10" ht="20.25" thickBot="1">
      <c r="A41" s="18" t="s">
        <v>125</v>
      </c>
      <c r="B41" s="22" t="s">
        <v>126</v>
      </c>
      <c r="C41" s="89">
        <f>'[1]Key Metrics'!C46</f>
        <v>0</v>
      </c>
      <c r="D41" s="89">
        <v>0</v>
      </c>
      <c r="E41" s="89">
        <v>0</v>
      </c>
      <c r="F41" s="89">
        <v>0</v>
      </c>
      <c r="G41" s="89">
        <v>0</v>
      </c>
      <c r="H41" s="54"/>
      <c r="I41" s="55"/>
      <c r="J41" s="40"/>
    </row>
    <row r="42" spans="1:10" ht="20.25" thickBot="1">
      <c r="A42" s="18" t="s">
        <v>127</v>
      </c>
      <c r="B42" s="22" t="s">
        <v>128</v>
      </c>
      <c r="C42" s="89">
        <f>'[1]Key Metrics'!C47</f>
        <v>0.03</v>
      </c>
      <c r="D42" s="89">
        <v>0.03</v>
      </c>
      <c r="E42" s="89">
        <v>0.03</v>
      </c>
      <c r="F42" s="89">
        <v>0.03</v>
      </c>
      <c r="G42" s="89">
        <v>0</v>
      </c>
      <c r="H42" s="54"/>
      <c r="I42" s="55"/>
      <c r="J42" s="40"/>
    </row>
    <row r="43" spans="1:10" ht="15.75" thickBot="1">
      <c r="A43" s="18"/>
      <c r="B43" s="213" t="s">
        <v>1</v>
      </c>
      <c r="C43" s="214"/>
      <c r="D43" s="214"/>
      <c r="E43" s="214"/>
      <c r="F43" s="214"/>
      <c r="G43" s="214"/>
      <c r="H43" s="60"/>
      <c r="I43" s="61"/>
      <c r="J43" s="40"/>
    </row>
    <row r="44" spans="1:10" ht="24.75" customHeight="1" thickBot="1">
      <c r="A44" s="18">
        <v>15</v>
      </c>
      <c r="B44" s="22" t="s">
        <v>129</v>
      </c>
      <c r="C44" s="90">
        <f>'[4]Key Metrics'!C49</f>
        <v>8848.6192510708333</v>
      </c>
      <c r="D44" s="90">
        <v>8261.2855432349988</v>
      </c>
      <c r="E44" s="90">
        <v>7622.439258018333</v>
      </c>
      <c r="F44" s="90">
        <v>7059.1299941458337</v>
      </c>
      <c r="G44" s="90">
        <v>6495.0446171766662</v>
      </c>
      <c r="H44" s="52"/>
      <c r="I44" s="53"/>
      <c r="J44" s="40"/>
    </row>
    <row r="45" spans="1:10" ht="15.75" thickBot="1">
      <c r="A45" s="18" t="s">
        <v>130</v>
      </c>
      <c r="B45" s="22" t="s">
        <v>131</v>
      </c>
      <c r="C45" s="90">
        <f>'[4]Key Metrics'!C50</f>
        <v>3342.8594598563163</v>
      </c>
      <c r="D45" s="90">
        <v>3235.5798579981752</v>
      </c>
      <c r="E45" s="90">
        <v>3158.3671949312247</v>
      </c>
      <c r="F45" s="90">
        <v>3078.0430129965916</v>
      </c>
      <c r="G45" s="90">
        <v>3030.7884269094325</v>
      </c>
      <c r="H45" s="52"/>
      <c r="I45" s="53"/>
      <c r="J45" s="40"/>
    </row>
    <row r="46" spans="1:10" ht="15.75" thickBot="1">
      <c r="A46" s="18" t="s">
        <v>132</v>
      </c>
      <c r="B46" s="22" t="s">
        <v>133</v>
      </c>
      <c r="C46" s="90">
        <f>'[4]Key Metrics'!C51</f>
        <v>364.51281222500006</v>
      </c>
      <c r="D46" s="90">
        <v>372.67925145000004</v>
      </c>
      <c r="E46" s="90">
        <v>430.47502523750001</v>
      </c>
      <c r="F46" s="90">
        <v>474.41426814999994</v>
      </c>
      <c r="G46" s="90">
        <v>502.00651111666667</v>
      </c>
      <c r="H46" s="52"/>
      <c r="I46" s="53"/>
      <c r="J46" s="40"/>
    </row>
    <row r="47" spans="1:10" ht="20.25" thickBot="1">
      <c r="A47" s="18">
        <v>16</v>
      </c>
      <c r="B47" s="22" t="s">
        <v>134</v>
      </c>
      <c r="C47" s="90">
        <f>'[4]Key Metrics'!C52</f>
        <v>2978.346647631317</v>
      </c>
      <c r="D47" s="90">
        <v>2862.9006065481753</v>
      </c>
      <c r="E47" s="90">
        <f>2727.89216969373-1</f>
        <v>2726.89216969373</v>
      </c>
      <c r="F47" s="90">
        <v>2603</v>
      </c>
      <c r="G47" s="90">
        <v>2528.7819157927665</v>
      </c>
      <c r="H47" s="52"/>
      <c r="I47" s="53"/>
      <c r="J47" s="40"/>
    </row>
    <row r="48" spans="1:10" ht="15.75" thickBot="1">
      <c r="A48" s="18">
        <v>17</v>
      </c>
      <c r="B48" s="22" t="s">
        <v>135</v>
      </c>
      <c r="C48" s="108">
        <f>'[4]Key Metrics'!C53</f>
        <v>2.9709836691132483</v>
      </c>
      <c r="D48" s="108">
        <v>2.8792940072574482</v>
      </c>
      <c r="E48" s="108">
        <v>2.7895961627286403</v>
      </c>
      <c r="F48" s="108">
        <v>2.7116419004263292</v>
      </c>
      <c r="G48" s="108">
        <v>2.5687834531134901</v>
      </c>
      <c r="H48" s="62"/>
      <c r="I48" s="63"/>
      <c r="J48" s="40"/>
    </row>
    <row r="49" spans="1:10" ht="15.75" thickBot="1">
      <c r="A49" s="18"/>
      <c r="B49" s="213" t="s">
        <v>252</v>
      </c>
      <c r="C49" s="214"/>
      <c r="D49" s="214"/>
      <c r="E49" s="214"/>
      <c r="F49" s="214"/>
      <c r="G49" s="214"/>
      <c r="H49" s="60"/>
      <c r="I49" s="61"/>
      <c r="J49" s="40"/>
    </row>
    <row r="50" spans="1:10" ht="15.75" thickBot="1">
      <c r="A50" s="18">
        <v>18</v>
      </c>
      <c r="B50" s="22" t="s">
        <v>136</v>
      </c>
      <c r="C50" s="90">
        <f>'[4]Key Metrics'!C55</f>
        <v>16916.952055099999</v>
      </c>
      <c r="D50" s="90">
        <v>16911</v>
      </c>
      <c r="E50" s="90">
        <v>18171</v>
      </c>
      <c r="F50" s="90">
        <v>19428.87779545</v>
      </c>
      <c r="G50" s="91"/>
      <c r="H50" s="68"/>
      <c r="I50" s="69"/>
      <c r="J50" s="40"/>
    </row>
    <row r="51" spans="1:10" ht="15.75" thickBot="1">
      <c r="A51" s="18">
        <v>19</v>
      </c>
      <c r="B51" s="22" t="s">
        <v>137</v>
      </c>
      <c r="C51" s="90">
        <f>'[4]Key Metrics'!C56</f>
        <v>11683.900436399506</v>
      </c>
      <c r="D51" s="90">
        <v>11515.577869447377</v>
      </c>
      <c r="E51" s="90">
        <v>12314</v>
      </c>
      <c r="F51" s="90">
        <v>12945.20750103</v>
      </c>
      <c r="G51" s="91"/>
      <c r="H51" s="68"/>
      <c r="I51" s="69"/>
      <c r="J51" s="40"/>
    </row>
    <row r="52" spans="1:10" ht="15.75" thickBot="1">
      <c r="A52" s="18">
        <v>20</v>
      </c>
      <c r="B52" s="22" t="s">
        <v>138</v>
      </c>
      <c r="C52" s="108">
        <f>'[4]Key Metrics'!C57</f>
        <v>1.4478856737256742</v>
      </c>
      <c r="D52" s="108">
        <v>1.4666906488480482</v>
      </c>
      <c r="E52" s="108">
        <v>1.4759623976116076</v>
      </c>
      <c r="F52" s="108">
        <v>1.5008548757448748</v>
      </c>
      <c r="G52" s="91"/>
      <c r="H52" s="68"/>
      <c r="I52" s="69"/>
      <c r="J52" s="40"/>
    </row>
    <row r="53" spans="1:10" ht="6.75" customHeight="1">
      <c r="A53" s="12"/>
      <c r="B53" s="12"/>
      <c r="C53" s="12"/>
      <c r="D53" s="12"/>
      <c r="E53" s="12"/>
      <c r="F53" s="12"/>
      <c r="G53" s="12"/>
      <c r="H53" s="70"/>
      <c r="I53" s="71"/>
      <c r="J53" s="40"/>
    </row>
    <row r="54" spans="1:10" ht="12.75" customHeight="1">
      <c r="A54" s="92" t="s">
        <v>139</v>
      </c>
      <c r="B54" s="92"/>
      <c r="C54" s="92"/>
      <c r="D54" s="92"/>
      <c r="E54" s="92"/>
      <c r="F54" s="92"/>
      <c r="G54" s="12"/>
      <c r="H54" s="70"/>
      <c r="I54" s="71"/>
      <c r="J54" s="40"/>
    </row>
    <row r="55" spans="1:10" ht="13.5" customHeight="1">
      <c r="A55" s="208" t="s">
        <v>253</v>
      </c>
      <c r="B55" s="208"/>
      <c r="C55" s="208"/>
      <c r="D55" s="208"/>
      <c r="E55" s="208"/>
      <c r="F55" s="208"/>
      <c r="G55" s="12"/>
      <c r="H55" s="70"/>
      <c r="I55" s="71"/>
      <c r="J55" s="40"/>
    </row>
    <row r="56" spans="1:10" ht="24.75" customHeight="1">
      <c r="A56" s="208" t="s">
        <v>251</v>
      </c>
      <c r="B56" s="208"/>
      <c r="C56" s="208"/>
      <c r="D56" s="208"/>
      <c r="E56" s="208"/>
      <c r="F56" s="208"/>
      <c r="G56" s="12"/>
      <c r="H56" s="70"/>
      <c r="I56" s="71"/>
      <c r="J56" s="40"/>
    </row>
    <row r="57" spans="1:10" ht="15" customHeight="1">
      <c r="A57" s="12"/>
      <c r="B57" s="92"/>
      <c r="C57" s="92"/>
      <c r="D57" s="92"/>
      <c r="E57" s="92"/>
      <c r="F57" s="92"/>
      <c r="G57" s="92"/>
      <c r="H57" s="64"/>
      <c r="I57" s="65"/>
      <c r="J57" s="40"/>
    </row>
    <row r="58" spans="1:10" ht="45.75" customHeight="1">
      <c r="A58" s="219" t="s">
        <v>286</v>
      </c>
      <c r="B58" s="219"/>
      <c r="C58" s="219"/>
      <c r="D58" s="219"/>
      <c r="E58" s="219"/>
      <c r="F58" s="219"/>
      <c r="G58" s="219"/>
      <c r="H58" s="64"/>
      <c r="I58" s="65"/>
      <c r="J58" s="40"/>
    </row>
    <row r="59" spans="1:10" ht="12" customHeight="1">
      <c r="A59" s="197"/>
      <c r="B59" s="197"/>
      <c r="C59" s="197"/>
      <c r="D59" s="197"/>
      <c r="E59" s="197"/>
      <c r="F59" s="197"/>
      <c r="G59" s="197"/>
      <c r="H59" s="64"/>
      <c r="I59" s="65"/>
      <c r="J59" s="40"/>
    </row>
    <row r="60" spans="1:10" ht="36" customHeight="1">
      <c r="A60" s="207" t="s">
        <v>285</v>
      </c>
      <c r="B60" s="207"/>
      <c r="C60" s="207"/>
      <c r="D60" s="207"/>
      <c r="E60" s="207"/>
      <c r="F60" s="207"/>
      <c r="G60" s="207"/>
      <c r="H60" s="64"/>
      <c r="I60" s="65"/>
      <c r="J60" s="40"/>
    </row>
    <row r="61" spans="1:10" ht="21.75" customHeight="1">
      <c r="A61" s="7"/>
      <c r="B61" s="208"/>
      <c r="C61" s="208"/>
      <c r="D61" s="208"/>
      <c r="E61" s="208"/>
      <c r="F61" s="208"/>
      <c r="G61" s="208"/>
      <c r="H61" s="66"/>
      <c r="I61" s="67"/>
      <c r="J61" s="40"/>
    </row>
    <row r="62" spans="1:10" s="166" customFormat="1" ht="22.5" customHeight="1">
      <c r="A62" s="127"/>
      <c r="B62" s="8"/>
      <c r="C62" s="8"/>
      <c r="D62" s="8"/>
      <c r="E62" s="8"/>
      <c r="F62" s="8"/>
      <c r="G62" s="8"/>
      <c r="H62" s="8"/>
    </row>
  </sheetData>
  <customSheetViews>
    <customSheetView guid="{E1B30404-D5BF-44FA-B7D6-04DC4749A159}" hiddenRows="1">
      <selection activeCell="L24" sqref="L24"/>
      <pageMargins left="0.7" right="0.7" top="0.75" bottom="0.75" header="0.3" footer="0.3"/>
    </customSheetView>
    <customSheetView guid="{1F1CDE94-43EA-4A90-82AF-291799113E76}" hiddenRows="1">
      <selection activeCell="F10" sqref="F10"/>
      <pageMargins left="0.7" right="0.7" top="0.75" bottom="0.75" header="0.3" footer="0.3"/>
      <pageSetup orientation="portrait" r:id="rId1"/>
    </customSheetView>
    <customSheetView guid="{353F5685-0B8B-4AA1-9F16-66557969DCE8}" scale="60" showPageBreaks="1" printArea="1" hiddenRows="1" view="pageBreakPreview">
      <selection activeCell="E26" sqref="E26"/>
      <rowBreaks count="1" manualBreakCount="1">
        <brk id="34" max="7" man="1"/>
      </rowBreaks>
      <colBreaks count="1" manualBreakCount="1">
        <brk id="8" max="1048575" man="1"/>
      </colBreaks>
      <pageMargins left="0.36166666666666669" right="0.7" top="0.75" bottom="0.75" header="0.3" footer="0.3"/>
      <pageSetup paperSize="9" scale="62" orientation="portrait" r:id="rId2"/>
    </customSheetView>
    <customSheetView guid="{878FA76B-0583-4397-A506-BE475D869EF8}" printArea="1" hiddenRows="1" topLeftCell="A40">
      <selection activeCell="C10" sqref="C10"/>
      <rowBreaks count="1" manualBreakCount="1">
        <brk id="34" max="7" man="1"/>
      </rowBreaks>
      <colBreaks count="1" manualBreakCount="1">
        <brk id="10" max="1048575" man="1"/>
      </colBreaks>
      <pageMargins left="0.35433070866141736" right="0.70866141732283472" top="0.74803149606299213" bottom="0.74803149606299213" header="0.31496062992125984" footer="0.31496062992125984"/>
      <pageSetup paperSize="9" scale="62" orientation="portrait" r:id="rId3"/>
    </customSheetView>
    <customSheetView guid="{903BF3C7-8C98-4810-9C20-2AC37A2650A6}" scale="130" showPageBreaks="1" hiddenRows="1" topLeftCell="A46">
      <selection activeCell="C57" sqref="C57"/>
      <pageMargins left="0.7" right="0.7" top="0.75" bottom="0.75" header="0.3" footer="0.3"/>
      <pageSetup orientation="portrait" r:id="rId4"/>
    </customSheetView>
    <customSheetView guid="{37226721-D1D5-4398-9EDA-67E59F139E5C}" showPageBreaks="1" hiddenRows="1" topLeftCell="A43">
      <selection activeCell="C39" sqref="C39"/>
      <pageMargins left="0.7" right="0.7" top="0.75" bottom="0.75" header="0.3" footer="0.3"/>
      <pageSetup paperSize="9" orientation="portrait" r:id="rId5"/>
    </customSheetView>
  </customSheetViews>
  <mergeCells count="15">
    <mergeCell ref="A60:G60"/>
    <mergeCell ref="B61:G61"/>
    <mergeCell ref="B14:G14"/>
    <mergeCell ref="B8:G8"/>
    <mergeCell ref="B33:G33"/>
    <mergeCell ref="B12:G12"/>
    <mergeCell ref="B18:G18"/>
    <mergeCell ref="B36:G36"/>
    <mergeCell ref="B43:G43"/>
    <mergeCell ref="B49:G49"/>
    <mergeCell ref="B40:G40"/>
    <mergeCell ref="B23:G23"/>
    <mergeCell ref="A55:F55"/>
    <mergeCell ref="A56:F56"/>
    <mergeCell ref="A58:G58"/>
  </mergeCells>
  <pageMargins left="0.36166666666666669" right="0.7" top="0.75" bottom="0.75" header="0.3" footer="0.3"/>
  <pageSetup paperSize="9" scale="64" orientation="portrait" r:id="rId6"/>
  <colBreaks count="1" manualBreakCount="1">
    <brk id="8" max="1048575" man="1"/>
  </colBreaks>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38"/>
  <sheetViews>
    <sheetView topLeftCell="A25" zoomScale="85" zoomScaleNormal="85" workbookViewId="0">
      <selection activeCell="C18" sqref="C18"/>
    </sheetView>
  </sheetViews>
  <sheetFormatPr defaultColWidth="0" defaultRowHeight="15" zeroHeight="1"/>
  <cols>
    <col min="1" max="1" width="9.140625" customWidth="1"/>
    <col min="2" max="2" width="33.7109375" customWidth="1"/>
    <col min="3" max="3" width="12.85546875" customWidth="1"/>
    <col min="4" max="4" width="14.7109375" customWidth="1"/>
    <col min="5" max="7" width="12.85546875" customWidth="1"/>
    <col min="8" max="8" width="4.140625" customWidth="1"/>
    <col min="9" max="16384" width="9.140625" hidden="1"/>
  </cols>
  <sheetData>
    <row r="1" spans="1:8" ht="15.75" thickBot="1">
      <c r="A1" s="6" t="s">
        <v>195</v>
      </c>
      <c r="B1" s="6"/>
      <c r="C1" s="129"/>
      <c r="D1" s="129"/>
      <c r="E1" s="129"/>
      <c r="F1" s="129"/>
      <c r="G1" s="129" t="s">
        <v>208</v>
      </c>
      <c r="H1" s="185"/>
    </row>
    <row r="2" spans="1:8">
      <c r="A2" s="130"/>
      <c r="B2" s="130"/>
      <c r="C2" s="130"/>
      <c r="D2" s="130"/>
      <c r="E2" s="130"/>
      <c r="F2" s="130"/>
      <c r="G2" s="130"/>
      <c r="H2" s="5"/>
    </row>
    <row r="3" spans="1:8" ht="36" customHeight="1">
      <c r="A3" s="232" t="s">
        <v>263</v>
      </c>
      <c r="B3" s="233"/>
      <c r="C3" s="233"/>
      <c r="D3" s="233"/>
      <c r="E3" s="233"/>
      <c r="F3" s="233"/>
      <c r="G3" s="234"/>
      <c r="H3" s="5"/>
    </row>
    <row r="4" spans="1:8" ht="15.75" thickBot="1">
      <c r="A4" s="131"/>
      <c r="B4" s="131"/>
      <c r="C4" s="131"/>
      <c r="D4" s="131"/>
      <c r="E4" s="131"/>
      <c r="F4" s="131"/>
      <c r="G4" s="131"/>
      <c r="H4" s="5"/>
    </row>
    <row r="5" spans="1:8" ht="15.75" thickBot="1">
      <c r="A5" s="226"/>
      <c r="B5" s="227"/>
      <c r="C5" s="98" t="s">
        <v>2</v>
      </c>
      <c r="D5" s="98" t="s">
        <v>3</v>
      </c>
      <c r="E5" s="98" t="s">
        <v>4</v>
      </c>
      <c r="F5" s="98" t="s">
        <v>41</v>
      </c>
      <c r="G5" s="98" t="s">
        <v>38</v>
      </c>
      <c r="H5" s="5"/>
    </row>
    <row r="6" spans="1:8" ht="15.75" thickBot="1">
      <c r="A6" s="228"/>
      <c r="B6" s="229"/>
      <c r="C6" s="99" t="s">
        <v>254</v>
      </c>
      <c r="D6" s="99" t="s">
        <v>255</v>
      </c>
      <c r="E6" s="99" t="s">
        <v>144</v>
      </c>
      <c r="F6" s="99">
        <v>44377</v>
      </c>
      <c r="G6" s="99" t="s">
        <v>84</v>
      </c>
      <c r="H6" s="5"/>
    </row>
    <row r="7" spans="1:8" ht="15.75" thickBot="1">
      <c r="A7" s="230"/>
      <c r="B7" s="231"/>
      <c r="C7" s="100" t="s">
        <v>188</v>
      </c>
      <c r="D7" s="100" t="s">
        <v>188</v>
      </c>
      <c r="E7" s="100" t="s">
        <v>188</v>
      </c>
      <c r="F7" s="100" t="s">
        <v>188</v>
      </c>
      <c r="G7" s="100" t="s">
        <v>188</v>
      </c>
      <c r="H7" s="5"/>
    </row>
    <row r="8" spans="1:8" ht="15.75" thickBot="1">
      <c r="A8" s="82">
        <v>1</v>
      </c>
      <c r="B8" s="101" t="s">
        <v>22</v>
      </c>
      <c r="C8" s="101">
        <f>[1]IFRS9!D6</f>
        <v>1531.8518679999997</v>
      </c>
      <c r="D8" s="102">
        <v>1620</v>
      </c>
      <c r="E8" s="103">
        <v>1601.4188449999979</v>
      </c>
      <c r="F8" s="103">
        <v>1571</v>
      </c>
      <c r="G8" s="103">
        <v>1665</v>
      </c>
      <c r="H8" s="5"/>
    </row>
    <row r="9" spans="1:8" ht="32.25" thickBot="1">
      <c r="A9" s="82">
        <v>2</v>
      </c>
      <c r="B9" s="101" t="s">
        <v>23</v>
      </c>
      <c r="C9" s="101">
        <f>[1]IFRS9!D7</f>
        <v>1450.3045716723841</v>
      </c>
      <c r="D9" s="102">
        <v>1460</v>
      </c>
      <c r="E9" s="103">
        <v>1435.740844999998</v>
      </c>
      <c r="F9" s="103">
        <v>1412</v>
      </c>
      <c r="G9" s="103">
        <v>1489</v>
      </c>
      <c r="H9" s="5"/>
    </row>
    <row r="10" spans="1:8" ht="53.25" thickBot="1">
      <c r="A10" s="82" t="s">
        <v>43</v>
      </c>
      <c r="B10" s="101" t="s">
        <v>44</v>
      </c>
      <c r="C10" s="101">
        <f>[1]IFRS9!D8</f>
        <v>1526.1967366952556</v>
      </c>
      <c r="D10" s="102">
        <v>1608</v>
      </c>
      <c r="E10" s="103">
        <v>1594.645844999998</v>
      </c>
      <c r="F10" s="103">
        <v>1566</v>
      </c>
      <c r="G10" s="103">
        <v>1661</v>
      </c>
      <c r="H10" s="5"/>
    </row>
    <row r="11" spans="1:8" ht="15.75" thickBot="1">
      <c r="A11" s="82">
        <v>3</v>
      </c>
      <c r="B11" s="101" t="s">
        <v>21</v>
      </c>
      <c r="C11" s="101">
        <f>[1]IFRS9!D9</f>
        <v>1751.8518679999997</v>
      </c>
      <c r="D11" s="102">
        <v>1840</v>
      </c>
      <c r="E11" s="103">
        <v>1821.4188449999979</v>
      </c>
      <c r="F11" s="103">
        <v>1791</v>
      </c>
      <c r="G11" s="103">
        <v>1885</v>
      </c>
      <c r="H11" s="5"/>
    </row>
    <row r="12" spans="1:8" ht="32.25" thickBot="1">
      <c r="A12" s="82">
        <v>4</v>
      </c>
      <c r="B12" s="101" t="s">
        <v>24</v>
      </c>
      <c r="C12" s="101">
        <f>[1]IFRS9!D10</f>
        <v>1670.3045716723841</v>
      </c>
      <c r="D12" s="102">
        <v>1680</v>
      </c>
      <c r="E12" s="103">
        <v>1655.740844999998</v>
      </c>
      <c r="F12" s="103">
        <v>1632</v>
      </c>
      <c r="G12" s="103">
        <v>1709</v>
      </c>
      <c r="H12" s="5"/>
    </row>
    <row r="13" spans="1:8" ht="42.75" thickBot="1">
      <c r="A13" s="82" t="s">
        <v>45</v>
      </c>
      <c r="B13" s="101" t="s">
        <v>46</v>
      </c>
      <c r="C13" s="101">
        <f>[1]IFRS9!D11</f>
        <v>1746.1967366952556</v>
      </c>
      <c r="D13" s="102">
        <v>1828</v>
      </c>
      <c r="E13" s="103">
        <v>1814.645844999998</v>
      </c>
      <c r="F13" s="103">
        <v>1786</v>
      </c>
      <c r="G13" s="103">
        <v>1881</v>
      </c>
      <c r="H13" s="5"/>
    </row>
    <row r="14" spans="1:8" ht="15.75" thickBot="1">
      <c r="A14" s="82">
        <v>5</v>
      </c>
      <c r="B14" s="101" t="s">
        <v>25</v>
      </c>
      <c r="C14" s="101">
        <f>[1]IFRS9!D12</f>
        <v>2051.8518679999997</v>
      </c>
      <c r="D14" s="102">
        <v>2140</v>
      </c>
      <c r="E14" s="103">
        <v>2150.3168450000003</v>
      </c>
      <c r="F14" s="103">
        <v>2124</v>
      </c>
      <c r="G14" s="103">
        <v>2081</v>
      </c>
      <c r="H14" s="5"/>
    </row>
    <row r="15" spans="1:8" ht="32.25" thickBot="1">
      <c r="A15" s="82">
        <v>6</v>
      </c>
      <c r="B15" s="101" t="s">
        <v>26</v>
      </c>
      <c r="C15" s="101">
        <f>[1]IFRS9!D13</f>
        <v>1970.3045716723841</v>
      </c>
      <c r="D15" s="102">
        <v>1980</v>
      </c>
      <c r="E15" s="103">
        <v>1986.6718450000003</v>
      </c>
      <c r="F15" s="103">
        <v>1966</v>
      </c>
      <c r="G15" s="103">
        <v>1920</v>
      </c>
      <c r="H15" s="5"/>
    </row>
    <row r="16" spans="1:8" ht="44.25" customHeight="1" thickBot="1">
      <c r="A16" s="82" t="s">
        <v>47</v>
      </c>
      <c r="B16" s="101" t="s">
        <v>48</v>
      </c>
      <c r="C16" s="101">
        <f>[1]IFRS9!D14</f>
        <v>2046.1967366952556</v>
      </c>
      <c r="D16" s="102">
        <v>2128</v>
      </c>
      <c r="E16" s="103">
        <v>2143.5438450000001</v>
      </c>
      <c r="F16" s="103">
        <v>2118</v>
      </c>
      <c r="G16" s="103">
        <v>2077</v>
      </c>
      <c r="H16" s="5"/>
    </row>
    <row r="17" spans="1:8" ht="15.75" thickBot="1">
      <c r="A17" s="97"/>
      <c r="B17" s="223" t="s">
        <v>27</v>
      </c>
      <c r="C17" s="224"/>
      <c r="D17" s="224"/>
      <c r="E17" s="224"/>
      <c r="F17" s="224"/>
      <c r="G17" s="225"/>
      <c r="H17" s="5"/>
    </row>
    <row r="18" spans="1:8" ht="15.75" thickBot="1">
      <c r="A18" s="82">
        <v>7</v>
      </c>
      <c r="B18" s="101" t="s">
        <v>28</v>
      </c>
      <c r="C18" s="101">
        <f>[1]IFRS9!D16</f>
        <v>10558.677731</v>
      </c>
      <c r="D18" s="102">
        <v>10694</v>
      </c>
      <c r="E18" s="103">
        <v>10991.191000000001</v>
      </c>
      <c r="F18" s="103">
        <v>11048</v>
      </c>
      <c r="G18" s="103">
        <v>11546</v>
      </c>
      <c r="H18" s="5"/>
    </row>
    <row r="19" spans="1:8" ht="32.25" thickBot="1">
      <c r="A19" s="82">
        <v>8</v>
      </c>
      <c r="B19" s="101" t="s">
        <v>29</v>
      </c>
      <c r="C19" s="101">
        <f>[1]IFRS9!D17</f>
        <v>10477.130434672385</v>
      </c>
      <c r="D19" s="102">
        <v>10534</v>
      </c>
      <c r="E19" s="103">
        <v>10825.513000000001</v>
      </c>
      <c r="F19" s="103">
        <v>10888</v>
      </c>
      <c r="G19" s="103">
        <v>11370</v>
      </c>
      <c r="H19" s="5"/>
    </row>
    <row r="20" spans="1:8" ht="15.75" thickBot="1">
      <c r="A20" s="97"/>
      <c r="B20" s="220" t="s">
        <v>30</v>
      </c>
      <c r="C20" s="221"/>
      <c r="D20" s="221"/>
      <c r="E20" s="221"/>
      <c r="F20" s="221"/>
      <c r="G20" s="222"/>
      <c r="H20" s="5"/>
    </row>
    <row r="21" spans="1:8" ht="21.75" thickBot="1">
      <c r="A21" s="82">
        <v>9</v>
      </c>
      <c r="B21" s="104" t="s">
        <v>31</v>
      </c>
      <c r="C21" s="105">
        <f>[1]IFRS9!D23</f>
        <v>0.1450798960841965</v>
      </c>
      <c r="D21" s="105">
        <v>0.15144229231377582</v>
      </c>
      <c r="E21" s="106">
        <v>0.1457002107414927</v>
      </c>
      <c r="F21" s="106">
        <v>0.14223945611071648</v>
      </c>
      <c r="G21" s="106">
        <v>0.14419999999999999</v>
      </c>
      <c r="H21" s="5"/>
    </row>
    <row r="22" spans="1:8" ht="42.75" thickBot="1">
      <c r="A22" s="82">
        <v>10</v>
      </c>
      <c r="B22" s="104" t="s">
        <v>32</v>
      </c>
      <c r="C22" s="105">
        <f>[1]IFRS9!D24</f>
        <v>0.13842574364377802</v>
      </c>
      <c r="D22" s="105">
        <v>0.13857531066814135</v>
      </c>
      <c r="E22" s="106">
        <v>0.13262566355977753</v>
      </c>
      <c r="F22" s="106">
        <v>0.12964458211020272</v>
      </c>
      <c r="G22" s="105">
        <v>0.13089999999999999</v>
      </c>
      <c r="H22" s="5"/>
    </row>
    <row r="23" spans="1:8" ht="53.25" thickBot="1">
      <c r="A23" s="82" t="s">
        <v>49</v>
      </c>
      <c r="B23" s="104" t="s">
        <v>50</v>
      </c>
      <c r="C23" s="105">
        <f>[1]IFRS9!D25</f>
        <v>0.14454514467046117</v>
      </c>
      <c r="D23" s="105">
        <v>0.15037826346290567</v>
      </c>
      <c r="E23" s="106">
        <v>0.14508478199377278</v>
      </c>
      <c r="F23" s="106">
        <v>0.1417363735567006</v>
      </c>
      <c r="G23" s="106">
        <v>0.1439</v>
      </c>
      <c r="H23" s="5"/>
    </row>
    <row r="24" spans="1:8" ht="21.75" thickBot="1">
      <c r="A24" s="82">
        <v>11</v>
      </c>
      <c r="B24" s="104" t="s">
        <v>33</v>
      </c>
      <c r="C24" s="105">
        <f>[1]IFRS9!D26</f>
        <v>0.16591583838728297</v>
      </c>
      <c r="D24" s="105">
        <v>0.17201413569906043</v>
      </c>
      <c r="E24" s="106">
        <v>0.16571623994160395</v>
      </c>
      <c r="F24" s="106">
        <v>0.16215307445499685</v>
      </c>
      <c r="G24" s="106">
        <v>0.1633</v>
      </c>
      <c r="H24" s="5"/>
    </row>
    <row r="25" spans="1:8" ht="42.75" thickBot="1">
      <c r="A25" s="82">
        <v>12</v>
      </c>
      <c r="B25" s="104" t="s">
        <v>34</v>
      </c>
      <c r="C25" s="105">
        <f>[1]IFRS9!D27</f>
        <v>0.15942385962331621</v>
      </c>
      <c r="D25" s="105">
        <v>0.15945909221491775</v>
      </c>
      <c r="E25" s="106">
        <v>0.15294802611201869</v>
      </c>
      <c r="F25" s="106">
        <v>0.14985060084026364</v>
      </c>
      <c r="G25" s="106">
        <v>0.15029999999999999</v>
      </c>
      <c r="H25" s="5"/>
    </row>
    <row r="26" spans="1:8" ht="53.25" thickBot="1">
      <c r="A26" s="82" t="s">
        <v>51</v>
      </c>
      <c r="B26" s="104" t="s">
        <v>52</v>
      </c>
      <c r="C26" s="105">
        <f>[1]IFRS9!D28</f>
        <v>0.16538120797928418</v>
      </c>
      <c r="D26" s="105">
        <v>0.17095024637840436</v>
      </c>
      <c r="E26" s="106">
        <v>0.16510092046032368</v>
      </c>
      <c r="F26" s="106">
        <v>0.16165008202688785</v>
      </c>
      <c r="G26" s="106">
        <v>0.16289999999999999</v>
      </c>
      <c r="H26" s="5"/>
    </row>
    <row r="27" spans="1:8" ht="21.75" thickBot="1">
      <c r="A27" s="82">
        <v>13</v>
      </c>
      <c r="B27" s="104" t="s">
        <v>35</v>
      </c>
      <c r="C27" s="105">
        <f>[1]IFRS9!D29</f>
        <v>0.19432848698240088</v>
      </c>
      <c r="D27" s="105">
        <v>0.20006664940626667</v>
      </c>
      <c r="E27" s="106">
        <v>0.19564002163186867</v>
      </c>
      <c r="F27" s="106">
        <v>0.19225373381344568</v>
      </c>
      <c r="G27" s="106">
        <v>0.1802</v>
      </c>
      <c r="H27" s="5"/>
    </row>
    <row r="28" spans="1:8" ht="42.75" thickBot="1">
      <c r="A28" s="82">
        <v>14</v>
      </c>
      <c r="B28" s="104" t="s">
        <v>36</v>
      </c>
      <c r="C28" s="105">
        <f>[1]IFRS9!D30</f>
        <v>0.18805765414086825</v>
      </c>
      <c r="D28" s="105">
        <v>0.18793697614234006</v>
      </c>
      <c r="E28" s="106">
        <v>0.18351757048372674</v>
      </c>
      <c r="F28" s="106">
        <v>0.1805976895437568</v>
      </c>
      <c r="G28" s="106">
        <v>0.16880000000000001</v>
      </c>
      <c r="H28" s="5"/>
    </row>
    <row r="29" spans="1:8" ht="63.75" thickBot="1">
      <c r="A29" s="82" t="s">
        <v>53</v>
      </c>
      <c r="B29" s="104" t="s">
        <v>54</v>
      </c>
      <c r="C29" s="105">
        <f>[1]IFRS9!D31</f>
        <v>0.1937940215822247</v>
      </c>
      <c r="D29" s="105">
        <v>0.19900295035408438</v>
      </c>
      <c r="E29" s="106">
        <v>0.19502486550292233</v>
      </c>
      <c r="F29" s="106">
        <v>0.19175087761619014</v>
      </c>
      <c r="G29" s="106">
        <v>0.1799</v>
      </c>
      <c r="H29" s="5"/>
    </row>
    <row r="30" spans="1:8" ht="15.75" thickBot="1">
      <c r="A30" s="97"/>
      <c r="B30" s="220" t="s">
        <v>0</v>
      </c>
      <c r="C30" s="221"/>
      <c r="D30" s="221"/>
      <c r="E30" s="221"/>
      <c r="F30" s="221"/>
      <c r="G30" s="222"/>
      <c r="H30" s="5"/>
    </row>
    <row r="31" spans="1:8" ht="15.75" thickBot="1">
      <c r="A31" s="82">
        <v>15</v>
      </c>
      <c r="B31" s="104" t="s">
        <v>20</v>
      </c>
      <c r="C31" s="101">
        <f>[1]IFRS9!D33</f>
        <v>24811.764480000002</v>
      </c>
      <c r="D31" s="103">
        <v>24695.041181000001</v>
      </c>
      <c r="E31" s="103">
        <v>24273.375978999997</v>
      </c>
      <c r="F31" s="103">
        <v>23922</v>
      </c>
      <c r="G31" s="103">
        <v>22853</v>
      </c>
      <c r="H31" s="5"/>
    </row>
    <row r="32" spans="1:8" ht="15.75" thickBot="1">
      <c r="A32" s="82">
        <v>16</v>
      </c>
      <c r="B32" s="104" t="s">
        <v>0</v>
      </c>
      <c r="C32" s="105">
        <f>[1]IFRS9!D34</f>
        <v>7.0605689999999999E-2</v>
      </c>
      <c r="D32" s="105">
        <v>7.4491009999999996E-2</v>
      </c>
      <c r="E32" s="107">
        <v>7.4999999999999997E-2</v>
      </c>
      <c r="F32" s="107">
        <v>7.4899999999999994E-2</v>
      </c>
      <c r="G32" s="107">
        <v>8.2500000000000004E-2</v>
      </c>
      <c r="H32" s="5"/>
    </row>
    <row r="33" spans="1:8" ht="32.25" thickBot="1">
      <c r="A33" s="82">
        <v>17</v>
      </c>
      <c r="B33" s="104" t="s">
        <v>37</v>
      </c>
      <c r="C33" s="105">
        <f>[1]IFRS9!D35</f>
        <v>6.7541039999999997E-2</v>
      </c>
      <c r="D33" s="105">
        <v>6.8465440000000002E-2</v>
      </c>
      <c r="E33" s="107">
        <v>6.8699999999999997E-2</v>
      </c>
      <c r="F33" s="107">
        <v>6.8699999999999997E-2</v>
      </c>
      <c r="G33" s="107">
        <v>7.5399999999999995E-2</v>
      </c>
      <c r="H33" s="5"/>
    </row>
    <row r="34" spans="1:8" ht="42.75" thickBot="1">
      <c r="A34" s="82" t="s">
        <v>55</v>
      </c>
      <c r="B34" s="104" t="s">
        <v>56</v>
      </c>
      <c r="C34" s="105">
        <f>[1]IFRS9!D36</f>
        <v>7.0393819999999996E-2</v>
      </c>
      <c r="D34" s="105">
        <v>7.4063950000000003E-2</v>
      </c>
      <c r="E34" s="107">
        <v>7.4800000000000005E-2</v>
      </c>
      <c r="F34" s="107">
        <v>7.4700000000000003E-2</v>
      </c>
      <c r="G34" s="107">
        <v>8.2299999999999998E-2</v>
      </c>
      <c r="H34" s="5"/>
    </row>
    <row r="35" spans="1:8">
      <c r="A35" s="10" t="s">
        <v>190</v>
      </c>
      <c r="B35" s="5"/>
      <c r="C35" s="5"/>
      <c r="D35" s="5"/>
      <c r="E35" s="5"/>
      <c r="F35" s="5"/>
      <c r="G35" s="5"/>
      <c r="H35" s="5"/>
    </row>
    <row r="36" spans="1:8">
      <c r="A36" s="191" t="s">
        <v>253</v>
      </c>
      <c r="B36" s="5"/>
      <c r="C36" s="5"/>
      <c r="D36" s="5"/>
      <c r="E36" s="5"/>
      <c r="F36" s="5"/>
      <c r="G36" s="5"/>
      <c r="H36" s="5"/>
    </row>
    <row r="37" spans="1:8">
      <c r="A37" s="183"/>
      <c r="B37" s="5"/>
      <c r="C37" s="5"/>
      <c r="D37" s="5"/>
      <c r="E37" s="5"/>
      <c r="F37" s="5"/>
      <c r="G37" s="5"/>
      <c r="H37" s="5"/>
    </row>
    <row r="38" spans="1:8" s="166" customFormat="1" ht="22.5" customHeight="1">
      <c r="A38" s="127"/>
      <c r="B38" s="8"/>
      <c r="C38" s="8"/>
      <c r="D38" s="8"/>
      <c r="E38" s="8"/>
      <c r="F38" s="8"/>
      <c r="G38" s="8"/>
      <c r="H38" s="8"/>
    </row>
  </sheetData>
  <customSheetViews>
    <customSheetView guid="{E1B30404-D5BF-44FA-B7D6-04DC4749A159}">
      <selection activeCell="P11" sqref="P11"/>
      <pageMargins left="0.7" right="0.7" top="0.75" bottom="0.75" header="0.3" footer="0.3"/>
      <pageSetup paperSize="9" orientation="portrait" r:id="rId1"/>
    </customSheetView>
    <customSheetView guid="{4F760026-2E26-4881-AAA8-3BCC1A815AF3}" topLeftCell="A22">
      <selection activeCell="M32" sqref="M32"/>
      <pageMargins left="0.7" right="0.7" top="0.75" bottom="0.75" header="0.3" footer="0.3"/>
      <pageSetup paperSize="9" orientation="portrait" r:id="rId2"/>
    </customSheetView>
    <customSheetView guid="{1F1CDE94-43EA-4A90-82AF-291799113E76}">
      <selection activeCell="I9" sqref="I9"/>
      <pageMargins left="0.7" right="0.7" top="0.75" bottom="0.75" header="0.3" footer="0.3"/>
      <pageSetup paperSize="9" orientation="portrait" r:id="rId3"/>
    </customSheetView>
    <customSheetView guid="{353F5685-0B8B-4AA1-9F16-66557969DCE8}" showPageBreaks="1" printArea="1">
      <selection activeCell="C42" sqref="C42"/>
      <colBreaks count="1" manualBreakCount="1">
        <brk id="8" max="1048575" man="1"/>
      </colBreaks>
      <pageMargins left="0.7" right="0.7" top="0.75" bottom="0.75" header="0.3" footer="0.3"/>
      <pageSetup paperSize="9" scale="72" orientation="portrait" r:id="rId4"/>
    </customSheetView>
    <customSheetView guid="{878FA76B-0583-4397-A506-BE475D869EF8}" showPageBreaks="1" printArea="1">
      <selection activeCell="A7" sqref="A7:XFD18"/>
      <colBreaks count="1" manualBreakCount="1">
        <brk id="8" max="1048575" man="1"/>
      </colBreaks>
      <pageMargins left="0.7" right="0.7" top="0.75" bottom="0.75" header="0.3" footer="0.3"/>
      <pageSetup paperSize="9" scale="72" orientation="portrait" r:id="rId5"/>
    </customSheetView>
    <customSheetView guid="{903BF3C7-8C98-4810-9C20-2AC37A2650A6}" showPageBreaks="1" topLeftCell="A21">
      <selection activeCell="A19" sqref="A19:XFD22"/>
      <pageMargins left="0.7" right="0.7" top="0.75" bottom="0.75" header="0.3" footer="0.3"/>
      <pageSetup paperSize="9" orientation="portrait" r:id="rId6"/>
    </customSheetView>
    <customSheetView guid="{37226721-D1D5-4398-9EDA-67E59F139E5C}" showPageBreaks="1" topLeftCell="A19">
      <selection activeCell="D34" sqref="D34"/>
      <pageMargins left="0.7" right="0.7" top="0.75" bottom="0.75" header="0.3" footer="0.3"/>
      <pageSetup paperSize="9" orientation="portrait" r:id="rId7"/>
    </customSheetView>
  </customSheetViews>
  <mergeCells count="5">
    <mergeCell ref="B30:G30"/>
    <mergeCell ref="B20:G20"/>
    <mergeCell ref="B17:G17"/>
    <mergeCell ref="A5:B7"/>
    <mergeCell ref="A3:G3"/>
  </mergeCells>
  <pageMargins left="0.7" right="0.7" top="0.75" bottom="0.75" header="0.3" footer="0.3"/>
  <pageSetup paperSize="9" scale="72" orientation="portrait"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92"/>
  <sheetViews>
    <sheetView tabSelected="1" topLeftCell="A10" zoomScaleNormal="100" workbookViewId="0">
      <selection activeCell="A47" sqref="A47:E47"/>
    </sheetView>
  </sheetViews>
  <sheetFormatPr defaultColWidth="0" defaultRowHeight="10.5" zeroHeight="1"/>
  <cols>
    <col min="1" max="1" width="8.28515625" style="2" customWidth="1"/>
    <col min="2" max="2" width="41.7109375" style="2" customWidth="1"/>
    <col min="3" max="5" width="15.5703125" style="2" customWidth="1"/>
    <col min="6" max="6" width="4.28515625" style="2" customWidth="1"/>
    <col min="7" max="17" width="0" style="2" hidden="1" customWidth="1"/>
    <col min="18" max="16384" width="8.85546875" style="2" hidden="1"/>
  </cols>
  <sheetData>
    <row r="1" spans="1:8" customFormat="1" ht="15.75" thickBot="1">
      <c r="A1" s="137" t="s">
        <v>195</v>
      </c>
      <c r="B1" s="138"/>
      <c r="C1" s="235" t="s">
        <v>259</v>
      </c>
      <c r="D1" s="235"/>
      <c r="E1" s="235"/>
      <c r="F1" s="235"/>
      <c r="G1" s="235"/>
      <c r="H1" s="235"/>
    </row>
    <row r="2" spans="1:8" ht="11.25" thickBot="1">
      <c r="A2" s="133"/>
      <c r="B2" s="133"/>
      <c r="C2" s="133"/>
      <c r="D2" s="133"/>
      <c r="E2" s="133"/>
      <c r="F2" s="167"/>
    </row>
    <row r="3" spans="1:8" ht="13.5" thickBot="1">
      <c r="A3" s="134" t="s">
        <v>209</v>
      </c>
      <c r="B3" s="133"/>
      <c r="C3" s="133"/>
      <c r="D3" s="133"/>
      <c r="E3" s="133"/>
      <c r="F3" s="167"/>
    </row>
    <row r="4" spans="1:8" ht="11.25" thickBot="1">
      <c r="A4" s="135"/>
      <c r="B4" s="135"/>
      <c r="C4" s="135"/>
      <c r="D4" s="135"/>
      <c r="E4" s="135"/>
      <c r="F4" s="167"/>
    </row>
    <row r="5" spans="1:8" ht="15.75" customHeight="1" thickBot="1">
      <c r="A5" s="237"/>
      <c r="B5" s="238"/>
      <c r="C5" s="72" t="s">
        <v>2</v>
      </c>
      <c r="D5" s="72" t="s">
        <v>3</v>
      </c>
      <c r="E5" s="73" t="s">
        <v>4</v>
      </c>
      <c r="F5" s="167"/>
    </row>
    <row r="6" spans="1:8" ht="21.75" customHeight="1" thickBot="1">
      <c r="A6" s="239"/>
      <c r="B6" s="240"/>
      <c r="C6" s="236" t="s">
        <v>178</v>
      </c>
      <c r="D6" s="236"/>
      <c r="E6" s="171" t="s">
        <v>177</v>
      </c>
      <c r="F6" s="167"/>
    </row>
    <row r="7" spans="1:8" ht="15.75" customHeight="1" thickBot="1">
      <c r="A7" s="239"/>
      <c r="B7" s="240"/>
      <c r="C7" s="184">
        <v>44651</v>
      </c>
      <c r="D7" s="74" t="s">
        <v>83</v>
      </c>
      <c r="E7" s="184">
        <v>44651</v>
      </c>
      <c r="F7" s="167"/>
    </row>
    <row r="8" spans="1:8" ht="15.75" customHeight="1" thickBot="1">
      <c r="A8" s="241"/>
      <c r="B8" s="242"/>
      <c r="C8" s="11" t="s">
        <v>6</v>
      </c>
      <c r="D8" s="11" t="s">
        <v>6</v>
      </c>
      <c r="E8" s="11" t="s">
        <v>6</v>
      </c>
      <c r="F8" s="167"/>
    </row>
    <row r="9" spans="1:8" ht="11.25" thickBot="1">
      <c r="A9" s="76">
        <v>1</v>
      </c>
      <c r="B9" s="77" t="s">
        <v>19</v>
      </c>
      <c r="C9" s="78">
        <f>'[3]EU OV1'!D8</f>
        <v>9515</v>
      </c>
      <c r="D9" s="78">
        <f>'[3]EU OV1'!E8</f>
        <v>9637</v>
      </c>
      <c r="E9" s="78">
        <f>'[3]EU OV1'!F8</f>
        <v>761</v>
      </c>
      <c r="F9" s="167"/>
    </row>
    <row r="10" spans="1:8" ht="11.25" thickBot="1">
      <c r="A10" s="80">
        <v>2</v>
      </c>
      <c r="B10" s="81" t="s">
        <v>145</v>
      </c>
      <c r="C10" s="79">
        <f>'[3]EU OV1'!D9</f>
        <v>9515</v>
      </c>
      <c r="D10" s="79">
        <f>'[3]EU OV1'!E9</f>
        <v>9637</v>
      </c>
      <c r="E10" s="79">
        <f>'[3]EU OV1'!F9</f>
        <v>761</v>
      </c>
      <c r="F10" s="167"/>
    </row>
    <row r="11" spans="1:8" ht="11.25" thickBot="1">
      <c r="A11" s="80">
        <v>3</v>
      </c>
      <c r="B11" s="81" t="s">
        <v>146</v>
      </c>
      <c r="C11" s="94">
        <f>'[3]EU OV1'!D10</f>
        <v>0</v>
      </c>
      <c r="D11" s="94">
        <f>'[3]EU OV1'!E10</f>
        <v>0</v>
      </c>
      <c r="E11" s="94">
        <f>'[3]EU OV1'!F10</f>
        <v>0</v>
      </c>
      <c r="F11" s="167"/>
    </row>
    <row r="12" spans="1:8" ht="11.25" thickBot="1">
      <c r="A12" s="80">
        <v>4</v>
      </c>
      <c r="B12" s="81" t="s">
        <v>147</v>
      </c>
      <c r="C12" s="94">
        <f>'[3]EU OV1'!D11</f>
        <v>0</v>
      </c>
      <c r="D12" s="94">
        <f>'[3]EU OV1'!E11</f>
        <v>0</v>
      </c>
      <c r="E12" s="94">
        <f>'[3]EU OV1'!F11</f>
        <v>0</v>
      </c>
      <c r="F12" s="167"/>
    </row>
    <row r="13" spans="1:8" ht="15.75" customHeight="1" thickBot="1">
      <c r="A13" s="80" t="s">
        <v>148</v>
      </c>
      <c r="B13" s="81" t="s">
        <v>149</v>
      </c>
      <c r="C13" s="94">
        <f>'[3]EU OV1'!D12</f>
        <v>0</v>
      </c>
      <c r="D13" s="94">
        <f>'[3]EU OV1'!E12</f>
        <v>0</v>
      </c>
      <c r="E13" s="94">
        <f>'[3]EU OV1'!F12</f>
        <v>0</v>
      </c>
      <c r="F13" s="167"/>
    </row>
    <row r="14" spans="1:8" ht="11.25" thickBot="1">
      <c r="A14" s="80">
        <v>5</v>
      </c>
      <c r="B14" s="81" t="s">
        <v>150</v>
      </c>
      <c r="C14" s="94">
        <f>'[3]EU OV1'!D13</f>
        <v>0</v>
      </c>
      <c r="D14" s="94">
        <f>'[3]EU OV1'!E13</f>
        <v>0</v>
      </c>
      <c r="E14" s="94">
        <f>'[3]EU OV1'!F13</f>
        <v>0</v>
      </c>
      <c r="F14" s="167"/>
    </row>
    <row r="15" spans="1:8" ht="11.25" thickBot="1">
      <c r="A15" s="76">
        <v>6</v>
      </c>
      <c r="B15" s="77" t="s">
        <v>151</v>
      </c>
      <c r="C15" s="78">
        <f>'[3]EU OV1'!D14</f>
        <v>9</v>
      </c>
      <c r="D15" s="78">
        <f>'[3]EU OV1'!E14</f>
        <v>17</v>
      </c>
      <c r="E15" s="78">
        <f>'[3]EU OV1'!F14</f>
        <v>1</v>
      </c>
      <c r="F15" s="167"/>
    </row>
    <row r="16" spans="1:8" ht="11.25" thickBot="1">
      <c r="A16" s="80">
        <v>7</v>
      </c>
      <c r="B16" s="81" t="s">
        <v>145</v>
      </c>
      <c r="C16" s="79">
        <f>'[3]EU OV1'!D15</f>
        <v>7</v>
      </c>
      <c r="D16" s="79">
        <f>'[3]EU OV1'!E15</f>
        <v>10</v>
      </c>
      <c r="E16" s="79">
        <f>'[3]EU OV1'!F15</f>
        <v>1</v>
      </c>
      <c r="F16" s="167"/>
    </row>
    <row r="17" spans="1:6" ht="11.25" thickBot="1">
      <c r="A17" s="80">
        <v>8</v>
      </c>
      <c r="B17" s="81" t="s">
        <v>152</v>
      </c>
      <c r="C17" s="94">
        <f>'[3]EU OV1'!D16</f>
        <v>0</v>
      </c>
      <c r="D17" s="94">
        <f>'[3]EU OV1'!E16</f>
        <v>0</v>
      </c>
      <c r="E17" s="94">
        <f>'[3]EU OV1'!F16</f>
        <v>0</v>
      </c>
      <c r="F17" s="167"/>
    </row>
    <row r="18" spans="1:6" ht="11.25" thickBot="1">
      <c r="A18" s="80" t="s">
        <v>105</v>
      </c>
      <c r="B18" s="81" t="s">
        <v>153</v>
      </c>
      <c r="C18" s="94">
        <f>'[3]EU OV1'!D17</f>
        <v>0</v>
      </c>
      <c r="D18" s="94">
        <f>'[3]EU OV1'!E17</f>
        <v>0</v>
      </c>
      <c r="E18" s="94">
        <f>'[3]EU OV1'!F17</f>
        <v>0</v>
      </c>
      <c r="F18" s="167"/>
    </row>
    <row r="19" spans="1:6" ht="11.25" thickBot="1">
      <c r="A19" s="80" t="s">
        <v>154</v>
      </c>
      <c r="B19" s="81" t="s">
        <v>155</v>
      </c>
      <c r="C19" s="79">
        <f>'[3]EU OV1'!D18</f>
        <v>2</v>
      </c>
      <c r="D19" s="79">
        <f>'[3]EU OV1'!E18</f>
        <v>7</v>
      </c>
      <c r="E19" s="87">
        <f>'[3]EU OV1'!F18</f>
        <v>0</v>
      </c>
      <c r="F19" s="167"/>
    </row>
    <row r="20" spans="1:6" ht="11.25" thickBot="1">
      <c r="A20" s="80">
        <v>9</v>
      </c>
      <c r="B20" s="81" t="s">
        <v>156</v>
      </c>
      <c r="C20" s="94">
        <f>'[3]EU OV1'!D19</f>
        <v>0</v>
      </c>
      <c r="D20" s="94">
        <f>'[3]EU OV1'!E19</f>
        <v>0</v>
      </c>
      <c r="E20" s="94">
        <f>'[3]EU OV1'!F19</f>
        <v>0</v>
      </c>
      <c r="F20" s="167"/>
    </row>
    <row r="21" spans="1:6" ht="11.25" thickBot="1">
      <c r="A21" s="76">
        <v>10</v>
      </c>
      <c r="B21" s="77" t="s">
        <v>180</v>
      </c>
      <c r="C21" s="87">
        <f>'[3]EU OV1'!D20</f>
        <v>0</v>
      </c>
      <c r="D21" s="87">
        <f>'[3]EU OV1'!E20</f>
        <v>0</v>
      </c>
      <c r="E21" s="87">
        <f>'[3]EU OV1'!F20</f>
        <v>0</v>
      </c>
      <c r="F21" s="167"/>
    </row>
    <row r="22" spans="1:6" ht="11.25" thickBot="1">
      <c r="A22" s="76">
        <v>11</v>
      </c>
      <c r="B22" s="77" t="s">
        <v>180</v>
      </c>
      <c r="C22" s="87">
        <f>'[3]EU OV1'!D21</f>
        <v>0</v>
      </c>
      <c r="D22" s="87">
        <f>'[3]EU OV1'!E21</f>
        <v>0</v>
      </c>
      <c r="E22" s="87">
        <f>'[3]EU OV1'!F21</f>
        <v>0</v>
      </c>
      <c r="F22" s="167"/>
    </row>
    <row r="23" spans="1:6" ht="11.25" thickBot="1">
      <c r="A23" s="76">
        <v>12</v>
      </c>
      <c r="B23" s="77" t="s">
        <v>180</v>
      </c>
      <c r="C23" s="87">
        <f>'[3]EU OV1'!D22</f>
        <v>0</v>
      </c>
      <c r="D23" s="87">
        <f>'[3]EU OV1'!E22</f>
        <v>0</v>
      </c>
      <c r="E23" s="87">
        <f>'[3]EU OV1'!F22</f>
        <v>0</v>
      </c>
      <c r="F23" s="167"/>
    </row>
    <row r="24" spans="1:6" ht="11.25" thickBot="1">
      <c r="A24" s="76">
        <v>13</v>
      </c>
      <c r="B24" s="77" t="s">
        <v>180</v>
      </c>
      <c r="C24" s="87">
        <f>'[3]EU OV1'!D23</f>
        <v>0</v>
      </c>
      <c r="D24" s="87">
        <f>'[3]EU OV1'!E23</f>
        <v>0</v>
      </c>
      <c r="E24" s="87">
        <f>'[3]EU OV1'!F23</f>
        <v>0</v>
      </c>
      <c r="F24" s="167"/>
    </row>
    <row r="25" spans="1:6" ht="11.25" thickBot="1">
      <c r="A25" s="76">
        <v>14</v>
      </c>
      <c r="B25" s="77" t="s">
        <v>180</v>
      </c>
      <c r="C25" s="87">
        <f>'[3]EU OV1'!D24</f>
        <v>0</v>
      </c>
      <c r="D25" s="87">
        <f>'[3]EU OV1'!E24</f>
        <v>0</v>
      </c>
      <c r="E25" s="87">
        <f>'[3]EU OV1'!F24</f>
        <v>0</v>
      </c>
      <c r="F25" s="167"/>
    </row>
    <row r="26" spans="1:6" ht="11.25" thickBot="1">
      <c r="A26" s="76">
        <v>15</v>
      </c>
      <c r="B26" s="77" t="s">
        <v>157</v>
      </c>
      <c r="C26" s="87">
        <f>'[3]EU OV1'!D25</f>
        <v>0</v>
      </c>
      <c r="D26" s="87">
        <f>'[3]EU OV1'!E25</f>
        <v>0</v>
      </c>
      <c r="E26" s="87">
        <f>'[3]EU OV1'!F25</f>
        <v>0</v>
      </c>
      <c r="F26" s="167"/>
    </row>
    <row r="27" spans="1:6" ht="21.75" thickBot="1">
      <c r="A27" s="76">
        <v>16</v>
      </c>
      <c r="B27" s="77" t="s">
        <v>158</v>
      </c>
      <c r="C27" s="78">
        <f>'[3]EU OV1'!D26</f>
        <v>19</v>
      </c>
      <c r="D27" s="78">
        <f>'[3]EU OV1'!E26</f>
        <v>25</v>
      </c>
      <c r="E27" s="78">
        <f>'[3]EU OV1'!F26</f>
        <v>2</v>
      </c>
      <c r="F27" s="167"/>
    </row>
    <row r="28" spans="1:6" ht="11.25" thickBot="1">
      <c r="A28" s="80">
        <v>17</v>
      </c>
      <c r="B28" s="81" t="s">
        <v>159</v>
      </c>
      <c r="C28" s="94">
        <f>'[3]EU OV1'!D27</f>
        <v>0</v>
      </c>
      <c r="D28" s="94">
        <f>'[3]EU OV1'!E27</f>
        <v>0</v>
      </c>
      <c r="E28" s="94">
        <f>'[3]EU OV1'!F27</f>
        <v>0</v>
      </c>
      <c r="F28" s="167"/>
    </row>
    <row r="29" spans="1:6" ht="11.25" thickBot="1">
      <c r="A29" s="80">
        <v>18</v>
      </c>
      <c r="B29" s="81" t="s">
        <v>160</v>
      </c>
      <c r="C29" s="94">
        <f>'[3]EU OV1'!D28</f>
        <v>0</v>
      </c>
      <c r="D29" s="94">
        <f>'[3]EU OV1'!E28</f>
        <v>0</v>
      </c>
      <c r="E29" s="94">
        <f>'[3]EU OV1'!F28</f>
        <v>0</v>
      </c>
      <c r="F29" s="167"/>
    </row>
    <row r="30" spans="1:6" ht="11.25" thickBot="1">
      <c r="A30" s="80">
        <v>19</v>
      </c>
      <c r="B30" s="81" t="s">
        <v>161</v>
      </c>
      <c r="C30" s="79">
        <f>'[3]EU OV1'!D29</f>
        <v>19</v>
      </c>
      <c r="D30" s="79">
        <f>'[3]EU OV1'!E29</f>
        <v>25</v>
      </c>
      <c r="E30" s="79">
        <f>'[3]EU OV1'!F29</f>
        <v>2</v>
      </c>
      <c r="F30" s="167"/>
    </row>
    <row r="31" spans="1:6" ht="11.25" thickBot="1">
      <c r="A31" s="80" t="s">
        <v>162</v>
      </c>
      <c r="B31" s="81" t="s">
        <v>163</v>
      </c>
      <c r="C31" s="94">
        <f>'[3]EU OV1'!D30</f>
        <v>0</v>
      </c>
      <c r="D31" s="94">
        <f>'[3]EU OV1'!E30</f>
        <v>0</v>
      </c>
      <c r="E31" s="94">
        <f>'[3]EU OV1'!F30</f>
        <v>0</v>
      </c>
      <c r="F31" s="167"/>
    </row>
    <row r="32" spans="1:6" ht="21.75" thickBot="1">
      <c r="A32" s="76">
        <v>20</v>
      </c>
      <c r="B32" s="77" t="s">
        <v>164</v>
      </c>
      <c r="C32" s="87">
        <f>'[3]EU OV1'!D31</f>
        <v>0</v>
      </c>
      <c r="D32" s="87">
        <f>'[3]EU OV1'!E31</f>
        <v>0</v>
      </c>
      <c r="E32" s="87">
        <f>'[3]EU OV1'!F31</f>
        <v>0</v>
      </c>
      <c r="F32" s="167"/>
    </row>
    <row r="33" spans="1:6" ht="11.25" thickBot="1">
      <c r="A33" s="80">
        <v>21</v>
      </c>
      <c r="B33" s="81" t="s">
        <v>145</v>
      </c>
      <c r="C33" s="87">
        <f>'[3]EU OV1'!D32</f>
        <v>0</v>
      </c>
      <c r="D33" s="87">
        <f>'[3]EU OV1'!E32</f>
        <v>0</v>
      </c>
      <c r="E33" s="87">
        <f>'[3]EU OV1'!F32</f>
        <v>0</v>
      </c>
      <c r="F33" s="167"/>
    </row>
    <row r="34" spans="1:6" ht="11.25" thickBot="1">
      <c r="A34" s="80">
        <v>22</v>
      </c>
      <c r="B34" s="81" t="s">
        <v>165</v>
      </c>
      <c r="C34" s="87">
        <f>'[3]EU OV1'!D33</f>
        <v>0</v>
      </c>
      <c r="D34" s="87">
        <f>'[3]EU OV1'!E33</f>
        <v>0</v>
      </c>
      <c r="E34" s="87">
        <f>'[3]EU OV1'!F33</f>
        <v>0</v>
      </c>
      <c r="F34" s="167"/>
    </row>
    <row r="35" spans="1:6" ht="11.25" thickBot="1">
      <c r="A35" s="76" t="s">
        <v>166</v>
      </c>
      <c r="B35" s="77" t="s">
        <v>167</v>
      </c>
      <c r="C35" s="87">
        <f>'[3]EU OV1'!D34</f>
        <v>0</v>
      </c>
      <c r="D35" s="87">
        <f>'[3]EU OV1'!E34</f>
        <v>0</v>
      </c>
      <c r="E35" s="87">
        <f>'[3]EU OV1'!F34</f>
        <v>0</v>
      </c>
      <c r="F35" s="167"/>
    </row>
    <row r="36" spans="1:6" ht="11.25" thickBot="1">
      <c r="A36" s="76">
        <v>23</v>
      </c>
      <c r="B36" s="77" t="s">
        <v>18</v>
      </c>
      <c r="C36" s="78">
        <f>'[3]EU OV1'!D35</f>
        <v>1015</v>
      </c>
      <c r="D36" s="78">
        <f>'[3]EU OV1'!E35</f>
        <v>1015</v>
      </c>
      <c r="E36" s="78">
        <f>'[3]EU OV1'!F35</f>
        <v>81</v>
      </c>
      <c r="F36" s="167"/>
    </row>
    <row r="37" spans="1:6" ht="11.25" thickBot="1">
      <c r="A37" s="80" t="s">
        <v>168</v>
      </c>
      <c r="B37" s="81" t="s">
        <v>169</v>
      </c>
      <c r="C37" s="87">
        <f>'[3]EU OV1'!D36</f>
        <v>0</v>
      </c>
      <c r="D37" s="87">
        <f>'[3]EU OV1'!E36</f>
        <v>0</v>
      </c>
      <c r="E37" s="87">
        <f>'[3]EU OV1'!F36</f>
        <v>0</v>
      </c>
      <c r="F37" s="167"/>
    </row>
    <row r="38" spans="1:6" ht="11.25" thickBot="1">
      <c r="A38" s="80" t="s">
        <v>170</v>
      </c>
      <c r="B38" s="81" t="s">
        <v>171</v>
      </c>
      <c r="C38" s="79">
        <f>'[3]EU OV1'!D37</f>
        <v>1015</v>
      </c>
      <c r="D38" s="79">
        <f>'[3]EU OV1'!E37</f>
        <v>1015</v>
      </c>
      <c r="E38" s="79">
        <f>'[3]EU OV1'!F37</f>
        <v>81</v>
      </c>
      <c r="F38" s="167"/>
    </row>
    <row r="39" spans="1:6" ht="11.25" thickBot="1">
      <c r="A39" s="80" t="s">
        <v>172</v>
      </c>
      <c r="B39" s="81" t="s">
        <v>173</v>
      </c>
      <c r="C39" s="87">
        <f>'[3]EU OV1'!D38</f>
        <v>0</v>
      </c>
      <c r="D39" s="87">
        <f>'[3]EU OV1'!E38</f>
        <v>0</v>
      </c>
      <c r="E39" s="87">
        <f>'[3]EU OV1'!F38</f>
        <v>0</v>
      </c>
      <c r="F39" s="167"/>
    </row>
    <row r="40" spans="1:6" ht="21.75" thickBot="1">
      <c r="A40" s="76">
        <v>24</v>
      </c>
      <c r="B40" s="77" t="s">
        <v>174</v>
      </c>
      <c r="C40" s="78">
        <f>'[3]EU OV1'!D39</f>
        <v>57</v>
      </c>
      <c r="D40" s="78">
        <f>'[3]EU OV1'!E39</f>
        <v>57</v>
      </c>
      <c r="E40" s="78">
        <f>'[3]EU OV1'!F39</f>
        <v>5</v>
      </c>
      <c r="F40" s="167"/>
    </row>
    <row r="41" spans="1:6" ht="11.25" thickBot="1">
      <c r="A41" s="76">
        <v>25</v>
      </c>
      <c r="B41" s="77" t="s">
        <v>180</v>
      </c>
      <c r="C41" s="87">
        <f>'[3]EU OV1'!D40</f>
        <v>0</v>
      </c>
      <c r="D41" s="87">
        <f>'[3]EU OV1'!E40</f>
        <v>0</v>
      </c>
      <c r="E41" s="87">
        <f>'[3]EU OV1'!F40</f>
        <v>0</v>
      </c>
      <c r="F41" s="167"/>
    </row>
    <row r="42" spans="1:6" ht="11.25" thickBot="1">
      <c r="A42" s="80">
        <v>26</v>
      </c>
      <c r="B42" s="77" t="s">
        <v>180</v>
      </c>
      <c r="C42" s="87">
        <f>'[3]EU OV1'!D41</f>
        <v>0</v>
      </c>
      <c r="D42" s="87">
        <f>'[3]EU OV1'!E41</f>
        <v>0</v>
      </c>
      <c r="E42" s="87">
        <f>'[3]EU OV1'!F41</f>
        <v>0</v>
      </c>
      <c r="F42" s="167"/>
    </row>
    <row r="43" spans="1:6" ht="11.25" thickBot="1">
      <c r="A43" s="76">
        <v>27</v>
      </c>
      <c r="B43" s="77" t="s">
        <v>180</v>
      </c>
      <c r="C43" s="87">
        <f>'[3]EU OV1'!D42</f>
        <v>0</v>
      </c>
      <c r="D43" s="87">
        <f>'[3]EU OV1'!E42</f>
        <v>0</v>
      </c>
      <c r="E43" s="87">
        <f>'[3]EU OV1'!F42</f>
        <v>0</v>
      </c>
      <c r="F43" s="167"/>
    </row>
    <row r="44" spans="1:6" ht="11.25" thickBot="1">
      <c r="A44" s="82">
        <v>28</v>
      </c>
      <c r="B44" s="77" t="s">
        <v>180</v>
      </c>
      <c r="C44" s="95">
        <f>'[3]EU OV1'!D43</f>
        <v>0</v>
      </c>
      <c r="D44" s="95">
        <f>'[3]EU OV1'!E43</f>
        <v>0</v>
      </c>
      <c r="E44" s="95">
        <f>'[3]EU OV1'!F43</f>
        <v>0</v>
      </c>
      <c r="F44" s="167"/>
    </row>
    <row r="45" spans="1:6" ht="12" thickBot="1">
      <c r="A45" s="82">
        <v>29</v>
      </c>
      <c r="B45" s="83" t="s">
        <v>5</v>
      </c>
      <c r="C45" s="84">
        <f>'[3]EU OV1'!D44</f>
        <v>10558</v>
      </c>
      <c r="D45" s="84">
        <f>'[3]EU OV1'!E44</f>
        <v>10694</v>
      </c>
      <c r="E45" s="84">
        <f>'[3]EU OV1'!F44</f>
        <v>845</v>
      </c>
      <c r="F45" s="167"/>
    </row>
    <row r="46" spans="1:6" ht="19.5" customHeight="1">
      <c r="A46" s="136"/>
      <c r="B46" s="136"/>
      <c r="C46" s="136"/>
      <c r="D46" s="136"/>
      <c r="E46" s="136"/>
      <c r="F46" s="167"/>
    </row>
    <row r="47" spans="1:6" ht="34.5" customHeight="1">
      <c r="A47" s="243" t="s">
        <v>295</v>
      </c>
      <c r="B47" s="243"/>
      <c r="C47" s="243"/>
      <c r="D47" s="243"/>
      <c r="E47" s="243"/>
      <c r="F47" s="167"/>
    </row>
    <row r="48" spans="1:6" ht="11.25" thickBot="1">
      <c r="A48" s="132"/>
      <c r="B48" s="132"/>
      <c r="C48" s="132"/>
      <c r="D48" s="132"/>
      <c r="E48" s="132"/>
      <c r="F48" s="167"/>
    </row>
    <row r="49" spans="1:6" ht="15.75" customHeight="1" thickBot="1">
      <c r="A49" s="237"/>
      <c r="B49" s="238"/>
      <c r="C49" s="72" t="s">
        <v>2</v>
      </c>
      <c r="D49" s="72" t="s">
        <v>3</v>
      </c>
      <c r="E49" s="73" t="s">
        <v>4</v>
      </c>
      <c r="F49" s="167"/>
    </row>
    <row r="50" spans="1:6" ht="21.75" customHeight="1" thickBot="1">
      <c r="A50" s="239"/>
      <c r="B50" s="240"/>
      <c r="C50" s="236" t="s">
        <v>178</v>
      </c>
      <c r="D50" s="236"/>
      <c r="E50" s="171" t="s">
        <v>177</v>
      </c>
      <c r="F50" s="167"/>
    </row>
    <row r="51" spans="1:6" ht="15.75" customHeight="1" thickBot="1">
      <c r="A51" s="239"/>
      <c r="B51" s="240"/>
      <c r="C51" s="184">
        <v>44286</v>
      </c>
      <c r="D51" s="75">
        <v>44196</v>
      </c>
      <c r="E51" s="184">
        <v>44286</v>
      </c>
      <c r="F51" s="167"/>
    </row>
    <row r="52" spans="1:6" ht="15.75" customHeight="1" thickBot="1">
      <c r="A52" s="241"/>
      <c r="B52" s="242"/>
      <c r="C52" s="75" t="s">
        <v>6</v>
      </c>
      <c r="D52" s="11" t="s">
        <v>6</v>
      </c>
      <c r="E52" s="11" t="s">
        <v>6</v>
      </c>
      <c r="F52" s="167"/>
    </row>
    <row r="53" spans="1:6" ht="11.25" thickBot="1">
      <c r="A53" s="76">
        <v>1</v>
      </c>
      <c r="B53" s="77" t="s">
        <v>19</v>
      </c>
      <c r="C53" s="85">
        <f>'[3]EU OV1'!D51</f>
        <v>10316</v>
      </c>
      <c r="D53" s="85">
        <f>'[3]EU OV1'!E51</f>
        <v>10462</v>
      </c>
      <c r="E53" s="85">
        <f>'[3]EU OV1'!F51</f>
        <v>825</v>
      </c>
      <c r="F53" s="167"/>
    </row>
    <row r="54" spans="1:6" ht="11.25" thickBot="1">
      <c r="A54" s="80">
        <v>2</v>
      </c>
      <c r="B54" s="81" t="s">
        <v>145</v>
      </c>
      <c r="C54" s="86">
        <f>'[3]EU OV1'!D52</f>
        <v>10316</v>
      </c>
      <c r="D54" s="86">
        <f>'[3]EU OV1'!E52</f>
        <v>10462</v>
      </c>
      <c r="E54" s="86">
        <f>'[3]EU OV1'!F52</f>
        <v>825</v>
      </c>
      <c r="F54" s="167"/>
    </row>
    <row r="55" spans="1:6" ht="9.75" customHeight="1" thickBot="1">
      <c r="A55" s="80">
        <v>3</v>
      </c>
      <c r="B55" s="81" t="s">
        <v>175</v>
      </c>
      <c r="C55" s="94">
        <f>'[3]EU OV1'!D53</f>
        <v>0</v>
      </c>
      <c r="D55" s="94">
        <f>'[3]EU OV1'!E53</f>
        <v>0</v>
      </c>
      <c r="E55" s="94">
        <f>'[3]EU OV1'!F53</f>
        <v>0</v>
      </c>
      <c r="F55" s="167"/>
    </row>
    <row r="56" spans="1:6" ht="9.75" customHeight="1" thickBot="1">
      <c r="A56" s="80">
        <v>4</v>
      </c>
      <c r="B56" s="81" t="s">
        <v>147</v>
      </c>
      <c r="C56" s="94">
        <f>'[3]EU OV1'!D54</f>
        <v>0</v>
      </c>
      <c r="D56" s="94">
        <f>'[3]EU OV1'!E54</f>
        <v>0</v>
      </c>
      <c r="E56" s="94">
        <f>'[3]EU OV1'!F54</f>
        <v>0</v>
      </c>
      <c r="F56" s="167"/>
    </row>
    <row r="57" spans="1:6" ht="21.75" thickBot="1">
      <c r="A57" s="80" t="s">
        <v>148</v>
      </c>
      <c r="B57" s="81" t="s">
        <v>149</v>
      </c>
      <c r="C57" s="94">
        <f>'[3]EU OV1'!D55</f>
        <v>0</v>
      </c>
      <c r="D57" s="94">
        <f>'[3]EU OV1'!E55</f>
        <v>0</v>
      </c>
      <c r="E57" s="94">
        <f>'[3]EU OV1'!F55</f>
        <v>0</v>
      </c>
      <c r="F57" s="167"/>
    </row>
    <row r="58" spans="1:6" ht="9.75" customHeight="1" thickBot="1">
      <c r="A58" s="80">
        <v>5</v>
      </c>
      <c r="B58" s="81" t="s">
        <v>176</v>
      </c>
      <c r="C58" s="94">
        <f>'[3]EU OV1'!D56</f>
        <v>0</v>
      </c>
      <c r="D58" s="94">
        <f>'[3]EU OV1'!E56</f>
        <v>0</v>
      </c>
      <c r="E58" s="94">
        <f>'[3]EU OV1'!F56</f>
        <v>0</v>
      </c>
      <c r="F58" s="167"/>
    </row>
    <row r="59" spans="1:6" ht="9.75" customHeight="1" thickBot="1">
      <c r="A59" s="76">
        <v>6</v>
      </c>
      <c r="B59" s="77" t="s">
        <v>151</v>
      </c>
      <c r="C59" s="85">
        <f>'[3]EU OV1'!D57</f>
        <v>7</v>
      </c>
      <c r="D59" s="85">
        <f>'[3]EU OV1'!E57</f>
        <v>6</v>
      </c>
      <c r="E59" s="85">
        <f>'[3]EU OV1'!F57</f>
        <v>1</v>
      </c>
      <c r="F59" s="167"/>
    </row>
    <row r="60" spans="1:6" ht="9.75" customHeight="1" thickBot="1">
      <c r="A60" s="80">
        <v>7</v>
      </c>
      <c r="B60" s="81" t="s">
        <v>145</v>
      </c>
      <c r="C60" s="94">
        <f>'[3]EU OV1'!D58</f>
        <v>0</v>
      </c>
      <c r="D60" s="94">
        <f>'[3]EU OV1'!E58</f>
        <v>0</v>
      </c>
      <c r="E60" s="94">
        <f>'[3]EU OV1'!F58</f>
        <v>0</v>
      </c>
      <c r="F60" s="167"/>
    </row>
    <row r="61" spans="1:6" ht="9.75" customHeight="1" thickBot="1">
      <c r="A61" s="80">
        <v>8</v>
      </c>
      <c r="B61" s="81" t="s">
        <v>152</v>
      </c>
      <c r="C61" s="94">
        <f>'[3]EU OV1'!D59</f>
        <v>0</v>
      </c>
      <c r="D61" s="94">
        <f>'[3]EU OV1'!E59</f>
        <v>0</v>
      </c>
      <c r="E61" s="94">
        <f>'[3]EU OV1'!F59</f>
        <v>0</v>
      </c>
      <c r="F61" s="167"/>
    </row>
    <row r="62" spans="1:6" ht="9.75" customHeight="1" thickBot="1">
      <c r="A62" s="80" t="s">
        <v>105</v>
      </c>
      <c r="B62" s="81" t="s">
        <v>153</v>
      </c>
      <c r="C62" s="94">
        <f>'[3]EU OV1'!D60</f>
        <v>0</v>
      </c>
      <c r="D62" s="94">
        <f>'[3]EU OV1'!E60</f>
        <v>0</v>
      </c>
      <c r="E62" s="94">
        <f>'[3]EU OV1'!F60</f>
        <v>0</v>
      </c>
      <c r="F62" s="167"/>
    </row>
    <row r="63" spans="1:6" ht="9.75" customHeight="1" thickBot="1">
      <c r="A63" s="80" t="s">
        <v>154</v>
      </c>
      <c r="B63" s="81" t="s">
        <v>155</v>
      </c>
      <c r="C63" s="86">
        <f>'[3]EU OV1'!D61</f>
        <v>3</v>
      </c>
      <c r="D63" s="86">
        <f>'[3]EU OV1'!E61</f>
        <v>2</v>
      </c>
      <c r="E63" s="94">
        <f>'[3]EU OV1'!F61</f>
        <v>0</v>
      </c>
      <c r="F63" s="167"/>
    </row>
    <row r="64" spans="1:6" ht="9.75" customHeight="1" thickBot="1">
      <c r="A64" s="80">
        <v>9</v>
      </c>
      <c r="B64" s="81" t="s">
        <v>156</v>
      </c>
      <c r="C64" s="86">
        <f>'[3]EU OV1'!D62</f>
        <v>4</v>
      </c>
      <c r="D64" s="86">
        <f>'[3]EU OV1'!E62</f>
        <v>4</v>
      </c>
      <c r="E64" s="94">
        <f>'[3]EU OV1'!F62</f>
        <v>0</v>
      </c>
      <c r="F64" s="167"/>
    </row>
    <row r="65" spans="1:6" ht="9.75" customHeight="1" thickBot="1">
      <c r="A65" s="76">
        <v>10</v>
      </c>
      <c r="B65" s="77" t="s">
        <v>180</v>
      </c>
      <c r="C65" s="87">
        <f>'[3]EU OV1'!D63</f>
        <v>0</v>
      </c>
      <c r="D65" s="87">
        <f>'[3]EU OV1'!E63</f>
        <v>0</v>
      </c>
      <c r="E65" s="87">
        <f>'[3]EU OV1'!F63</f>
        <v>0</v>
      </c>
      <c r="F65" s="167"/>
    </row>
    <row r="66" spans="1:6" ht="9.75" customHeight="1" thickBot="1">
      <c r="A66" s="76">
        <v>11</v>
      </c>
      <c r="B66" s="77" t="s">
        <v>180</v>
      </c>
      <c r="C66" s="87">
        <f>'[3]EU OV1'!D64</f>
        <v>0</v>
      </c>
      <c r="D66" s="87">
        <f>'[3]EU OV1'!E64</f>
        <v>0</v>
      </c>
      <c r="E66" s="87">
        <f>'[3]EU OV1'!F64</f>
        <v>0</v>
      </c>
      <c r="F66" s="167"/>
    </row>
    <row r="67" spans="1:6" ht="9.75" customHeight="1" thickBot="1">
      <c r="A67" s="76">
        <v>12</v>
      </c>
      <c r="B67" s="77" t="s">
        <v>180</v>
      </c>
      <c r="C67" s="87">
        <f>'[3]EU OV1'!D65</f>
        <v>0</v>
      </c>
      <c r="D67" s="87">
        <f>'[3]EU OV1'!E65</f>
        <v>0</v>
      </c>
      <c r="E67" s="87">
        <f>'[3]EU OV1'!F65</f>
        <v>0</v>
      </c>
      <c r="F67" s="167"/>
    </row>
    <row r="68" spans="1:6" ht="9.75" customHeight="1" thickBot="1">
      <c r="A68" s="76">
        <v>13</v>
      </c>
      <c r="B68" s="77" t="s">
        <v>180</v>
      </c>
      <c r="C68" s="87">
        <f>'[3]EU OV1'!D66</f>
        <v>0</v>
      </c>
      <c r="D68" s="87">
        <f>'[3]EU OV1'!E66</f>
        <v>0</v>
      </c>
      <c r="E68" s="87">
        <f>'[3]EU OV1'!F66</f>
        <v>0</v>
      </c>
      <c r="F68" s="167"/>
    </row>
    <row r="69" spans="1:6" ht="9.75" customHeight="1" thickBot="1">
      <c r="A69" s="76">
        <v>14</v>
      </c>
      <c r="B69" s="77" t="s">
        <v>180</v>
      </c>
      <c r="C69" s="87">
        <f>'[3]EU OV1'!D67</f>
        <v>0</v>
      </c>
      <c r="D69" s="87">
        <f>'[3]EU OV1'!E67</f>
        <v>0</v>
      </c>
      <c r="E69" s="87">
        <f>'[3]EU OV1'!F67</f>
        <v>0</v>
      </c>
      <c r="F69" s="167"/>
    </row>
    <row r="70" spans="1:6" ht="9.75" customHeight="1" thickBot="1">
      <c r="A70" s="76">
        <v>15</v>
      </c>
      <c r="B70" s="77" t="s">
        <v>157</v>
      </c>
      <c r="C70" s="87">
        <f>'[3]EU OV1'!D68</f>
        <v>0</v>
      </c>
      <c r="D70" s="87">
        <f>'[3]EU OV1'!E68</f>
        <v>0</v>
      </c>
      <c r="E70" s="87">
        <f>'[3]EU OV1'!F68</f>
        <v>0</v>
      </c>
      <c r="F70" s="167"/>
    </row>
    <row r="71" spans="1:6" ht="21.75" thickBot="1">
      <c r="A71" s="76">
        <v>16</v>
      </c>
      <c r="B71" s="77" t="s">
        <v>158</v>
      </c>
      <c r="C71" s="85">
        <f>'[3]EU OV1'!D69</f>
        <v>34</v>
      </c>
      <c r="D71" s="85">
        <f>'[3]EU OV1'!E69</f>
        <v>37</v>
      </c>
      <c r="E71" s="85">
        <f>'[3]EU OV1'!F69</f>
        <v>3</v>
      </c>
      <c r="F71" s="167"/>
    </row>
    <row r="72" spans="1:6" ht="9.75" customHeight="1" thickBot="1">
      <c r="A72" s="80">
        <v>17</v>
      </c>
      <c r="B72" s="81" t="s">
        <v>159</v>
      </c>
      <c r="C72" s="94">
        <f>'[3]EU OV1'!D70</f>
        <v>0</v>
      </c>
      <c r="D72" s="94">
        <f>'[3]EU OV1'!E70</f>
        <v>0</v>
      </c>
      <c r="E72" s="94">
        <f>'[3]EU OV1'!F70</f>
        <v>0</v>
      </c>
      <c r="F72" s="167"/>
    </row>
    <row r="73" spans="1:6" ht="9.75" customHeight="1" thickBot="1">
      <c r="A73" s="80">
        <v>18</v>
      </c>
      <c r="B73" s="81" t="s">
        <v>160</v>
      </c>
      <c r="C73" s="94">
        <f>'[3]EU OV1'!D71</f>
        <v>0</v>
      </c>
      <c r="D73" s="94">
        <f>'[3]EU OV1'!E71</f>
        <v>0</v>
      </c>
      <c r="E73" s="94">
        <f>'[3]EU OV1'!F71</f>
        <v>0</v>
      </c>
      <c r="F73" s="167"/>
    </row>
    <row r="74" spans="1:6" ht="9.75" customHeight="1" thickBot="1">
      <c r="A74" s="80">
        <v>19</v>
      </c>
      <c r="B74" s="81" t="s">
        <v>161</v>
      </c>
      <c r="C74" s="86">
        <f>'[3]EU OV1'!D72</f>
        <v>34</v>
      </c>
      <c r="D74" s="86">
        <f>'[3]EU OV1'!E72</f>
        <v>37</v>
      </c>
      <c r="E74" s="86">
        <f>'[3]EU OV1'!F72</f>
        <v>3</v>
      </c>
      <c r="F74" s="167"/>
    </row>
    <row r="75" spans="1:6" ht="9.75" customHeight="1" thickBot="1">
      <c r="A75" s="80" t="s">
        <v>162</v>
      </c>
      <c r="B75" s="81" t="s">
        <v>163</v>
      </c>
      <c r="C75" s="94">
        <f>'[3]EU OV1'!D73</f>
        <v>0</v>
      </c>
      <c r="D75" s="94">
        <f>'[3]EU OV1'!E73</f>
        <v>0</v>
      </c>
      <c r="E75" s="94">
        <f>'[3]EU OV1'!F73</f>
        <v>0</v>
      </c>
      <c r="F75" s="167"/>
    </row>
    <row r="76" spans="1:6" ht="21.75" thickBot="1">
      <c r="A76" s="76">
        <v>20</v>
      </c>
      <c r="B76" s="77" t="s">
        <v>164</v>
      </c>
      <c r="C76" s="87">
        <f>'[3]EU OV1'!D74</f>
        <v>0</v>
      </c>
      <c r="D76" s="87">
        <f>'[3]EU OV1'!E74</f>
        <v>0</v>
      </c>
      <c r="E76" s="87">
        <f>'[3]EU OV1'!F74</f>
        <v>0</v>
      </c>
      <c r="F76" s="167"/>
    </row>
    <row r="77" spans="1:6" ht="9.75" customHeight="1" thickBot="1">
      <c r="A77" s="80">
        <v>21</v>
      </c>
      <c r="B77" s="81" t="s">
        <v>145</v>
      </c>
      <c r="C77" s="94">
        <f>'[3]EU OV1'!D75</f>
        <v>0</v>
      </c>
      <c r="D77" s="94">
        <f>'[3]EU OV1'!E75</f>
        <v>0</v>
      </c>
      <c r="E77" s="94">
        <f>'[3]EU OV1'!F75</f>
        <v>0</v>
      </c>
      <c r="F77" s="167"/>
    </row>
    <row r="78" spans="1:6" ht="9.75" customHeight="1" thickBot="1">
      <c r="A78" s="80">
        <v>22</v>
      </c>
      <c r="B78" s="81" t="s">
        <v>165</v>
      </c>
      <c r="C78" s="94">
        <f>'[3]EU OV1'!D76</f>
        <v>0</v>
      </c>
      <c r="D78" s="94">
        <f>'[3]EU OV1'!E76</f>
        <v>0</v>
      </c>
      <c r="E78" s="94">
        <f>'[3]EU OV1'!F76</f>
        <v>0</v>
      </c>
      <c r="F78" s="167"/>
    </row>
    <row r="79" spans="1:6" ht="9.75" customHeight="1" thickBot="1">
      <c r="A79" s="76" t="s">
        <v>166</v>
      </c>
      <c r="B79" s="77" t="s">
        <v>167</v>
      </c>
      <c r="C79" s="87">
        <f>'[3]EU OV1'!D77</f>
        <v>0</v>
      </c>
      <c r="D79" s="87">
        <f>'[3]EU OV1'!E77</f>
        <v>0</v>
      </c>
      <c r="E79" s="87">
        <f>'[3]EU OV1'!F77</f>
        <v>0</v>
      </c>
      <c r="F79" s="167"/>
    </row>
    <row r="80" spans="1:6" ht="9.75" customHeight="1" thickBot="1">
      <c r="A80" s="76">
        <v>23</v>
      </c>
      <c r="B80" s="77" t="s">
        <v>18</v>
      </c>
      <c r="C80" s="85">
        <f>'[3]EU OV1'!D78</f>
        <v>1131</v>
      </c>
      <c r="D80" s="85">
        <f>'[3]EU OV1'!E78</f>
        <v>1131</v>
      </c>
      <c r="E80" s="85">
        <f>'[3]EU OV1'!F78</f>
        <v>91</v>
      </c>
      <c r="F80" s="167"/>
    </row>
    <row r="81" spans="1:6" ht="9.75" customHeight="1" thickBot="1">
      <c r="A81" s="80" t="s">
        <v>168</v>
      </c>
      <c r="B81" s="81" t="s">
        <v>169</v>
      </c>
      <c r="C81" s="94">
        <f>'[3]EU OV1'!D79</f>
        <v>0</v>
      </c>
      <c r="D81" s="94">
        <f>'[3]EU OV1'!E79</f>
        <v>0</v>
      </c>
      <c r="E81" s="94">
        <f>'[3]EU OV1'!F79</f>
        <v>0</v>
      </c>
      <c r="F81" s="167"/>
    </row>
    <row r="82" spans="1:6" ht="9.75" customHeight="1" thickBot="1">
      <c r="A82" s="80" t="s">
        <v>170</v>
      </c>
      <c r="B82" s="81" t="s">
        <v>171</v>
      </c>
      <c r="C82" s="96">
        <f>'[3]EU OV1'!D80</f>
        <v>1131</v>
      </c>
      <c r="D82" s="86">
        <f>'[3]EU OV1'!E80</f>
        <v>1131</v>
      </c>
      <c r="E82" s="86">
        <f>'[3]EU OV1'!F80</f>
        <v>91</v>
      </c>
      <c r="F82" s="167"/>
    </row>
    <row r="83" spans="1:6" ht="9.75" customHeight="1" thickBot="1">
      <c r="A83" s="80" t="s">
        <v>172</v>
      </c>
      <c r="B83" s="81" t="s">
        <v>173</v>
      </c>
      <c r="C83" s="94">
        <f>'[3]EU OV1'!D81</f>
        <v>0</v>
      </c>
      <c r="D83" s="94">
        <f>'[3]EU OV1'!E81</f>
        <v>0</v>
      </c>
      <c r="E83" s="94">
        <f>'[3]EU OV1'!F81</f>
        <v>0</v>
      </c>
      <c r="F83" s="167"/>
    </row>
    <row r="84" spans="1:6" ht="21.75" thickBot="1">
      <c r="A84" s="76">
        <v>24</v>
      </c>
      <c r="B84" s="77" t="s">
        <v>189</v>
      </c>
      <c r="C84" s="85">
        <f>'[3]EU OV1'!D82</f>
        <v>57</v>
      </c>
      <c r="D84" s="85">
        <f>'[3]EU OV1'!E82</f>
        <v>79</v>
      </c>
      <c r="E84" s="85">
        <f>'[3]EU OV1'!F82</f>
        <v>5</v>
      </c>
      <c r="F84" s="167"/>
    </row>
    <row r="85" spans="1:6" ht="9.75" customHeight="1" thickBot="1">
      <c r="A85" s="76">
        <v>25</v>
      </c>
      <c r="B85" s="77" t="s">
        <v>180</v>
      </c>
      <c r="C85" s="87">
        <f>'[3]EU OV1'!D83</f>
        <v>0</v>
      </c>
      <c r="D85" s="87">
        <f>'[3]EU OV1'!E83</f>
        <v>0</v>
      </c>
      <c r="E85" s="87">
        <f>'[3]EU OV1'!F83</f>
        <v>0</v>
      </c>
      <c r="F85" s="167"/>
    </row>
    <row r="86" spans="1:6" ht="9.75" customHeight="1" thickBot="1">
      <c r="A86" s="76">
        <v>26</v>
      </c>
      <c r="B86" s="77" t="s">
        <v>180</v>
      </c>
      <c r="C86" s="87">
        <f>'[3]EU OV1'!D84</f>
        <v>0</v>
      </c>
      <c r="D86" s="87">
        <f>'[3]EU OV1'!E84</f>
        <v>0</v>
      </c>
      <c r="E86" s="87">
        <f>'[3]EU OV1'!F84</f>
        <v>0</v>
      </c>
      <c r="F86" s="167"/>
    </row>
    <row r="87" spans="1:6" ht="9.75" customHeight="1" thickBot="1">
      <c r="A87" s="76">
        <v>27</v>
      </c>
      <c r="B87" s="77" t="s">
        <v>180</v>
      </c>
      <c r="C87" s="87">
        <f>'[3]EU OV1'!D85</f>
        <v>0</v>
      </c>
      <c r="D87" s="87">
        <f>'[3]EU OV1'!E85</f>
        <v>0</v>
      </c>
      <c r="E87" s="87">
        <f>'[3]EU OV1'!F85</f>
        <v>0</v>
      </c>
      <c r="F87" s="167"/>
    </row>
    <row r="88" spans="1:6" ht="9.75" customHeight="1" thickBot="1">
      <c r="A88" s="76">
        <v>28</v>
      </c>
      <c r="B88" s="77" t="s">
        <v>180</v>
      </c>
      <c r="C88" s="95">
        <f>'[3]EU OV1'!D86</f>
        <v>0</v>
      </c>
      <c r="D88" s="95">
        <f>'[3]EU OV1'!E86</f>
        <v>0</v>
      </c>
      <c r="E88" s="95">
        <f>'[3]EU OV1'!F86</f>
        <v>0</v>
      </c>
      <c r="F88" s="167"/>
    </row>
    <row r="89" spans="1:6" ht="12" thickBot="1">
      <c r="A89" s="82">
        <v>29</v>
      </c>
      <c r="B89" s="83" t="s">
        <v>5</v>
      </c>
      <c r="C89" s="84">
        <f>'[3]EU OV1'!D87</f>
        <v>11546</v>
      </c>
      <c r="D89" s="84">
        <f>'[3]EU OV1'!E87</f>
        <v>11636</v>
      </c>
      <c r="E89" s="84">
        <f>'[3]EU OV1'!F87</f>
        <v>924</v>
      </c>
      <c r="F89" s="167"/>
    </row>
    <row r="90" spans="1:6" ht="6" customHeight="1">
      <c r="A90" s="168"/>
      <c r="B90" s="168"/>
      <c r="C90" s="168"/>
      <c r="D90" s="168"/>
      <c r="E90" s="168"/>
      <c r="F90" s="167"/>
    </row>
    <row r="91" spans="1:6">
      <c r="A91" s="167"/>
      <c r="B91" s="167"/>
      <c r="C91" s="167"/>
      <c r="D91" s="167"/>
      <c r="E91" s="167"/>
      <c r="F91" s="167"/>
    </row>
    <row r="92" spans="1:6" s="166" customFormat="1" ht="22.5" customHeight="1">
      <c r="A92" s="127"/>
      <c r="B92" s="8"/>
      <c r="C92" s="8"/>
      <c r="D92" s="8"/>
      <c r="E92" s="8"/>
      <c r="F92" s="8"/>
    </row>
  </sheetData>
  <customSheetViews>
    <customSheetView guid="{E1B30404-D5BF-44FA-B7D6-04DC4749A159}">
      <pageMargins left="0.7" right="0.7" top="0.75" bottom="0.75" header="0.3" footer="0.3"/>
      <pageSetup paperSize="9" orientation="portrait" r:id="rId1"/>
    </customSheetView>
    <customSheetView guid="{4F760026-2E26-4881-AAA8-3BCC1A815AF3}">
      <selection activeCell="H24" sqref="H24"/>
      <pageMargins left="0.7" right="0.7" top="0.75" bottom="0.75" header="0.3" footer="0.3"/>
      <pageSetup paperSize="9" orientation="portrait" r:id="rId2"/>
    </customSheetView>
    <customSheetView guid="{1F1CDE94-43EA-4A90-82AF-291799113E76}">
      <selection activeCell="A45" sqref="A45:XFD49"/>
      <pageMargins left="0.7" right="0.7" top="0.75" bottom="0.75" header="0.3" footer="0.3"/>
      <pageSetup paperSize="9" orientation="portrait" r:id="rId3"/>
    </customSheetView>
    <customSheetView guid="{353F5685-0B8B-4AA1-9F16-66557969DCE8}">
      <selection activeCell="B4" sqref="B4:F18"/>
      <pageMargins left="0.7" right="0.7" top="0.75" bottom="0.75" header="0.3" footer="0.3"/>
      <pageSetup paperSize="9" orientation="portrait" r:id="rId4"/>
    </customSheetView>
    <customSheetView guid="{878FA76B-0583-4397-A506-BE475D869EF8}" topLeftCell="A16">
      <selection activeCell="C30" sqref="C30"/>
      <pageMargins left="0.7" right="0.7" top="0.75" bottom="0.75" header="0.3" footer="0.3"/>
      <pageSetup paperSize="9" orientation="portrait" r:id="rId5"/>
    </customSheetView>
    <customSheetView guid="{903BF3C7-8C98-4810-9C20-2AC37A2650A6}" showPageBreaks="1">
      <pageMargins left="0.7" right="0.7" top="0.75" bottom="0.75" header="0.3" footer="0.3"/>
      <pageSetup paperSize="9" orientation="portrait" r:id="rId6"/>
    </customSheetView>
    <customSheetView guid="{37226721-D1D5-4398-9EDA-67E59F139E5C}">
      <selection activeCell="A47" sqref="A47:XFD47"/>
      <pageMargins left="0.7" right="0.7" top="0.75" bottom="0.75" header="0.3" footer="0.3"/>
      <pageSetup paperSize="9" orientation="portrait" r:id="rId7"/>
    </customSheetView>
  </customSheetViews>
  <mergeCells count="7">
    <mergeCell ref="F1:H1"/>
    <mergeCell ref="C50:D50"/>
    <mergeCell ref="C6:D6"/>
    <mergeCell ref="A5:B8"/>
    <mergeCell ref="A49:B52"/>
    <mergeCell ref="C1:E1"/>
    <mergeCell ref="A47:E47"/>
  </mergeCells>
  <pageMargins left="0.7" right="0.7" top="0.75" bottom="0.75" header="0.3" footer="0.3"/>
  <pageSetup paperSize="9" scale="64" orientation="portrait"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42"/>
  <sheetViews>
    <sheetView view="pageBreakPreview" zoomScale="60" zoomScaleNormal="90" workbookViewId="0"/>
  </sheetViews>
  <sheetFormatPr defaultColWidth="0" defaultRowHeight="9" zeroHeight="1"/>
  <cols>
    <col min="1" max="1" width="17.140625" style="1" customWidth="1"/>
    <col min="2" max="2" width="50.85546875" style="1" customWidth="1"/>
    <col min="3" max="3" width="21.7109375" style="1" customWidth="1"/>
    <col min="4" max="10" width="20.85546875" style="1" customWidth="1"/>
    <col min="11" max="11" width="4.28515625" style="1" customWidth="1"/>
    <col min="12" max="19" width="0" style="1" hidden="1" customWidth="1"/>
    <col min="20" max="16384" width="9.140625" style="1" hidden="1"/>
  </cols>
  <sheetData>
    <row r="1" spans="1:19" ht="15.75" thickBot="1">
      <c r="A1" s="6" t="s">
        <v>197</v>
      </c>
      <c r="B1" s="6"/>
      <c r="C1" s="244" t="s">
        <v>208</v>
      </c>
      <c r="D1" s="245"/>
      <c r="E1" s="245"/>
      <c r="F1" s="245"/>
      <c r="G1" s="245"/>
      <c r="H1" s="245"/>
      <c r="I1" s="245"/>
      <c r="J1" s="245"/>
      <c r="K1" s="117"/>
      <c r="L1" s="186"/>
      <c r="M1" s="186"/>
      <c r="N1" s="186"/>
      <c r="O1" s="186"/>
      <c r="P1" s="186"/>
      <c r="Q1" s="186"/>
      <c r="R1" s="186"/>
    </row>
    <row r="2" spans="1:19" ht="15.75" thickBot="1">
      <c r="A2" s="152"/>
      <c r="B2" s="153"/>
      <c r="C2" s="153"/>
      <c r="D2" s="153"/>
      <c r="E2" s="153"/>
      <c r="F2" s="153"/>
      <c r="G2" s="153"/>
      <c r="H2" s="153"/>
      <c r="I2" s="153"/>
      <c r="J2" s="153"/>
      <c r="K2" s="192"/>
    </row>
    <row r="3" spans="1:19" ht="13.5" thickBot="1">
      <c r="A3" s="134" t="s">
        <v>143</v>
      </c>
      <c r="B3" s="153"/>
      <c r="C3" s="153"/>
      <c r="D3" s="153"/>
      <c r="E3" s="153"/>
      <c r="F3" s="153"/>
      <c r="G3" s="153"/>
      <c r="H3" s="153"/>
      <c r="I3" s="153"/>
      <c r="J3" s="153"/>
      <c r="K3" s="169"/>
    </row>
    <row r="4" spans="1:19" ht="15.75" thickBot="1">
      <c r="A4" s="154"/>
      <c r="B4" s="153"/>
      <c r="C4" s="159"/>
      <c r="D4" s="159"/>
      <c r="E4" s="159"/>
      <c r="F4" s="159"/>
      <c r="G4" s="159"/>
      <c r="H4" s="159"/>
      <c r="I4" s="159"/>
      <c r="J4" s="159"/>
      <c r="K4" s="169"/>
    </row>
    <row r="5" spans="1:19" ht="14.25" customHeight="1" thickBot="1">
      <c r="A5" s="156"/>
      <c r="B5" s="155"/>
      <c r="C5" s="160" t="s">
        <v>2</v>
      </c>
      <c r="D5" s="161" t="s">
        <v>3</v>
      </c>
      <c r="E5" s="161" t="s">
        <v>4</v>
      </c>
      <c r="F5" s="161" t="s">
        <v>41</v>
      </c>
      <c r="G5" s="161" t="s">
        <v>38</v>
      </c>
      <c r="H5" s="161" t="s">
        <v>39</v>
      </c>
      <c r="I5" s="161" t="s">
        <v>40</v>
      </c>
      <c r="J5" s="161" t="s">
        <v>140</v>
      </c>
      <c r="K5" s="169"/>
    </row>
    <row r="6" spans="1:19" ht="13.5" customHeight="1" thickBot="1">
      <c r="A6" s="158"/>
      <c r="B6" s="157"/>
      <c r="C6" s="256" t="s">
        <v>7</v>
      </c>
      <c r="D6" s="257"/>
      <c r="E6" s="257"/>
      <c r="F6" s="258"/>
      <c r="G6" s="256" t="s">
        <v>8</v>
      </c>
      <c r="H6" s="257"/>
      <c r="I6" s="257"/>
      <c r="J6" s="257"/>
      <c r="K6" s="169"/>
    </row>
    <row r="7" spans="1:19" ht="11.25" thickBot="1">
      <c r="A7" s="252" t="s">
        <v>9</v>
      </c>
      <c r="B7" s="253"/>
      <c r="C7" s="162">
        <v>44651</v>
      </c>
      <c r="D7" s="163" t="s">
        <v>83</v>
      </c>
      <c r="E7" s="163" t="s">
        <v>187</v>
      </c>
      <c r="F7" s="163" t="s">
        <v>185</v>
      </c>
      <c r="G7" s="164">
        <v>44651</v>
      </c>
      <c r="H7" s="163" t="s">
        <v>83</v>
      </c>
      <c r="I7" s="163" t="s">
        <v>187</v>
      </c>
      <c r="J7" s="163" t="s">
        <v>185</v>
      </c>
      <c r="K7" s="169"/>
      <c r="L7" s="93"/>
      <c r="M7" s="93"/>
      <c r="N7" s="93"/>
      <c r="O7" s="93"/>
      <c r="P7" s="93"/>
      <c r="Q7" s="93"/>
      <c r="R7" s="93"/>
      <c r="S7" s="93"/>
    </row>
    <row r="8" spans="1:19" ht="11.25" thickBot="1">
      <c r="A8" s="254"/>
      <c r="B8" s="255"/>
      <c r="C8" s="200" t="s">
        <v>6</v>
      </c>
      <c r="D8" s="200" t="s">
        <v>6</v>
      </c>
      <c r="E8" s="200" t="s">
        <v>6</v>
      </c>
      <c r="F8" s="200" t="s">
        <v>6</v>
      </c>
      <c r="G8" s="200" t="s">
        <v>6</v>
      </c>
      <c r="H8" s="200" t="s">
        <v>6</v>
      </c>
      <c r="I8" s="200" t="s">
        <v>6</v>
      </c>
      <c r="J8" s="200" t="s">
        <v>6</v>
      </c>
      <c r="K8" s="169"/>
    </row>
    <row r="9" spans="1:19" ht="11.25" thickBot="1">
      <c r="A9" s="248" t="s">
        <v>10</v>
      </c>
      <c r="B9" s="249"/>
      <c r="C9" s="139">
        <v>12</v>
      </c>
      <c r="D9" s="139">
        <v>12</v>
      </c>
      <c r="E9" s="139">
        <v>12</v>
      </c>
      <c r="F9" s="139">
        <v>12</v>
      </c>
      <c r="G9" s="139">
        <v>12</v>
      </c>
      <c r="H9" s="139">
        <v>12</v>
      </c>
      <c r="I9" s="139">
        <v>12</v>
      </c>
      <c r="J9" s="139">
        <v>12</v>
      </c>
      <c r="K9" s="170"/>
    </row>
    <row r="10" spans="1:19" ht="11.25" thickBot="1">
      <c r="A10" s="250" t="s">
        <v>11</v>
      </c>
      <c r="B10" s="251"/>
      <c r="C10" s="251"/>
      <c r="D10" s="251"/>
      <c r="E10" s="251"/>
      <c r="F10" s="251"/>
      <c r="G10" s="251"/>
      <c r="H10" s="251"/>
      <c r="I10" s="251"/>
      <c r="J10" s="251"/>
      <c r="K10" s="170"/>
    </row>
    <row r="11" spans="1:19" ht="11.25" thickBot="1">
      <c r="A11" s="140">
        <v>1</v>
      </c>
      <c r="B11" s="141" t="s">
        <v>141</v>
      </c>
      <c r="C11" s="142"/>
      <c r="D11" s="142"/>
      <c r="E11" s="142"/>
      <c r="F11" s="142"/>
      <c r="G11" s="143">
        <f>'[4]EU LIQ1'!H12</f>
        <v>8848.6192510708333</v>
      </c>
      <c r="H11" s="143">
        <v>8261.2855432349988</v>
      </c>
      <c r="I11" s="143">
        <v>7622.439258018333</v>
      </c>
      <c r="J11" s="143">
        <v>7059.1299941458337</v>
      </c>
      <c r="K11" s="170"/>
    </row>
    <row r="12" spans="1:19" ht="11.25" thickBot="1">
      <c r="A12" s="246" t="s">
        <v>181</v>
      </c>
      <c r="B12" s="247"/>
      <c r="C12" s="144"/>
      <c r="D12" s="145"/>
      <c r="E12" s="145"/>
      <c r="F12" s="145"/>
      <c r="G12" s="145"/>
      <c r="H12" s="145"/>
      <c r="I12" s="145"/>
      <c r="J12" s="145"/>
      <c r="K12" s="170"/>
    </row>
    <row r="13" spans="1:19" ht="21.75" thickBot="1">
      <c r="A13" s="140">
        <v>2</v>
      </c>
      <c r="B13" s="141" t="s">
        <v>58</v>
      </c>
      <c r="C13" s="143">
        <f>'[4]EU LIQ1'!D14</f>
        <v>7909.2382559166663</v>
      </c>
      <c r="D13" s="143">
        <v>7652.4637882500001</v>
      </c>
      <c r="E13" s="143">
        <v>7410.8565635000014</v>
      </c>
      <c r="F13" s="143">
        <v>7140.9016429166659</v>
      </c>
      <c r="G13" s="143">
        <f>'[4]EU LIQ1'!H14</f>
        <v>520.97241653749995</v>
      </c>
      <c r="H13" s="143">
        <v>501.01420447916666</v>
      </c>
      <c r="I13" s="143">
        <v>482.79637201874999</v>
      </c>
      <c r="J13" s="143">
        <v>463.36374407083332</v>
      </c>
      <c r="K13" s="170"/>
    </row>
    <row r="14" spans="1:19" ht="11.25" thickBot="1">
      <c r="A14" s="140">
        <v>3</v>
      </c>
      <c r="B14" s="141" t="s">
        <v>59</v>
      </c>
      <c r="C14" s="143">
        <f>'[4]EU LIQ1'!D15</f>
        <v>6162.3149832499994</v>
      </c>
      <c r="D14" s="143">
        <f>6011.57182325-1</f>
        <v>6010.5718232500003</v>
      </c>
      <c r="E14" s="143">
        <v>5857.0873245000002</v>
      </c>
      <c r="F14" s="143">
        <f>5672.43496041667+1</f>
        <v>5673.43496041667</v>
      </c>
      <c r="G14" s="143">
        <f>'[4]EU LIQ1'!H15</f>
        <v>308.9022821333333</v>
      </c>
      <c r="H14" s="143">
        <v>301.36512413333332</v>
      </c>
      <c r="I14" s="143">
        <v>293.64089919583336</v>
      </c>
      <c r="J14" s="143">
        <v>284.40828099166669</v>
      </c>
      <c r="K14" s="170"/>
    </row>
    <row r="15" spans="1:19" ht="11.25" thickBot="1">
      <c r="A15" s="140">
        <v>4</v>
      </c>
      <c r="B15" s="141" t="s">
        <v>60</v>
      </c>
      <c r="C15" s="143">
        <f>'[4]EU LIQ1'!D16</f>
        <v>1746.9232726666667</v>
      </c>
      <c r="D15" s="143">
        <v>1640.8919650000005</v>
      </c>
      <c r="E15" s="143">
        <v>1553.769239</v>
      </c>
      <c r="F15" s="143">
        <v>1468.4666824999997</v>
      </c>
      <c r="G15" s="143">
        <f>'[4]EU LIQ1'!H16</f>
        <v>212.07013440416668</v>
      </c>
      <c r="H15" s="143">
        <v>199.64908034583334</v>
      </c>
      <c r="I15" s="143">
        <v>189.15547282291666</v>
      </c>
      <c r="J15" s="143">
        <v>178.95546307916666</v>
      </c>
      <c r="K15" s="170"/>
    </row>
    <row r="16" spans="1:19" ht="11.25" thickBot="1">
      <c r="A16" s="140">
        <v>5</v>
      </c>
      <c r="B16" s="141" t="s">
        <v>61</v>
      </c>
      <c r="C16" s="143">
        <f>'[4]EU LIQ1'!D17</f>
        <v>4323.6846695000004</v>
      </c>
      <c r="D16" s="143">
        <v>4191.2650576666665</v>
      </c>
      <c r="E16" s="143">
        <v>4097.7951196666663</v>
      </c>
      <c r="F16" s="143">
        <v>4015.6124955833334</v>
      </c>
      <c r="G16" s="143">
        <f>'[4]EU LIQ1'!H17</f>
        <v>2356.6175223666669</v>
      </c>
      <c r="H16" s="143">
        <v>2267.6089889500004</v>
      </c>
      <c r="I16" s="143">
        <v>2206.2620981833334</v>
      </c>
      <c r="J16" s="143">
        <v>2157.0734574666672</v>
      </c>
      <c r="K16" s="170"/>
    </row>
    <row r="17" spans="1:11" ht="21.75" thickBot="1">
      <c r="A17" s="140">
        <v>6</v>
      </c>
      <c r="B17" s="141" t="s">
        <v>57</v>
      </c>
      <c r="C17" s="146">
        <f>'[4]EU LIQ1'!D18</f>
        <v>0</v>
      </c>
      <c r="D17" s="146">
        <v>0</v>
      </c>
      <c r="E17" s="146">
        <v>0</v>
      </c>
      <c r="F17" s="146">
        <v>0</v>
      </c>
      <c r="G17" s="146">
        <f>'[4]EU LIQ1'!H18</f>
        <v>0</v>
      </c>
      <c r="H17" s="146">
        <v>0</v>
      </c>
      <c r="I17" s="146">
        <v>0</v>
      </c>
      <c r="J17" s="146">
        <v>0</v>
      </c>
      <c r="K17" s="170"/>
    </row>
    <row r="18" spans="1:11" ht="11.25" thickBot="1">
      <c r="A18" s="140">
        <v>7</v>
      </c>
      <c r="B18" s="141" t="s">
        <v>62</v>
      </c>
      <c r="C18" s="141">
        <f>'[4]EU LIQ1'!D19</f>
        <v>4318.4669037499998</v>
      </c>
      <c r="D18" s="143">
        <v>4186.047291916665</v>
      </c>
      <c r="E18" s="143">
        <v>4096.9647258333325</v>
      </c>
      <c r="F18" s="143">
        <v>4015.6124955833334</v>
      </c>
      <c r="G18" s="143">
        <f>'[4]EU LIQ1'!H19</f>
        <v>2351.3997566166668</v>
      </c>
      <c r="H18" s="143">
        <v>2262.3912232000002</v>
      </c>
      <c r="I18" s="143">
        <v>2205.43170435</v>
      </c>
      <c r="J18" s="143">
        <v>2157.0734574666672</v>
      </c>
      <c r="K18" s="170"/>
    </row>
    <row r="19" spans="1:11" ht="11.25" thickBot="1">
      <c r="A19" s="140">
        <v>8</v>
      </c>
      <c r="B19" s="141" t="s">
        <v>63</v>
      </c>
      <c r="C19" s="141">
        <f>'[4]EU LIQ1'!D20</f>
        <v>5.2177657499999999</v>
      </c>
      <c r="D19" s="146">
        <v>5.2177657499999999</v>
      </c>
      <c r="E19" s="146">
        <v>0.83039383333333339</v>
      </c>
      <c r="F19" s="146">
        <v>0</v>
      </c>
      <c r="G19" s="143">
        <f>'[4]EU LIQ1'!H20</f>
        <v>5.2177657499999999</v>
      </c>
      <c r="H19" s="146">
        <v>5.2177657499999999</v>
      </c>
      <c r="I19" s="146">
        <v>0.83039383333333339</v>
      </c>
      <c r="J19" s="146">
        <v>0</v>
      </c>
      <c r="K19" s="170"/>
    </row>
    <row r="20" spans="1:11" ht="11.25" thickBot="1">
      <c r="A20" s="140">
        <v>9</v>
      </c>
      <c r="B20" s="141" t="s">
        <v>64</v>
      </c>
      <c r="C20" s="147"/>
      <c r="D20" s="147"/>
      <c r="E20" s="147"/>
      <c r="F20" s="147"/>
      <c r="G20" s="146">
        <f>'[4]EU LIQ1'!H21</f>
        <v>0</v>
      </c>
      <c r="H20" s="148">
        <v>0</v>
      </c>
      <c r="I20" s="148">
        <v>0</v>
      </c>
      <c r="J20" s="148">
        <v>0</v>
      </c>
      <c r="K20" s="170"/>
    </row>
    <row r="21" spans="1:11" ht="11.25" thickBot="1">
      <c r="A21" s="140">
        <v>10</v>
      </c>
      <c r="B21" s="141" t="s">
        <v>65</v>
      </c>
      <c r="C21" s="141">
        <f>'[4]EU LIQ1'!D22</f>
        <v>304.42079874999996</v>
      </c>
      <c r="D21" s="143">
        <v>312.05407149999996</v>
      </c>
      <c r="E21" s="143">
        <v>312.76874516666663</v>
      </c>
      <c r="F21" s="143">
        <v>303.27594733333331</v>
      </c>
      <c r="G21" s="143">
        <f>'[4]EU LIQ1'!H22</f>
        <v>120.11438732083336</v>
      </c>
      <c r="H21" s="143">
        <v>122.96957161666666</v>
      </c>
      <c r="I21" s="143">
        <v>119.41790101666668</v>
      </c>
      <c r="J21" s="143">
        <v>115.19465061666665</v>
      </c>
      <c r="K21" s="170"/>
    </row>
    <row r="22" spans="1:11" ht="21.75" thickBot="1">
      <c r="A22" s="140">
        <v>11</v>
      </c>
      <c r="B22" s="141" t="s">
        <v>66</v>
      </c>
      <c r="C22" s="141">
        <f>'[4]EU LIQ1'!D23</f>
        <v>101.30065541666664</v>
      </c>
      <c r="D22" s="143">
        <v>103.65987108333333</v>
      </c>
      <c r="E22" s="143">
        <v>99.770239750000016</v>
      </c>
      <c r="F22" s="143">
        <v>96.267605666666668</v>
      </c>
      <c r="G22" s="143">
        <f>'[4]EU LIQ1'!H23</f>
        <v>101.37739806666666</v>
      </c>
      <c r="H22" s="143">
        <v>103.62350720833332</v>
      </c>
      <c r="I22" s="143">
        <v>99.619653274999976</v>
      </c>
      <c r="J22" s="143">
        <v>96.00168059166667</v>
      </c>
      <c r="K22" s="170"/>
    </row>
    <row r="23" spans="1:11" ht="11.25" thickBot="1">
      <c r="A23" s="140">
        <v>12</v>
      </c>
      <c r="B23" s="141" t="s">
        <v>67</v>
      </c>
      <c r="C23" s="146">
        <f>'[4]EU LIQ1'!D24</f>
        <v>0</v>
      </c>
      <c r="D23" s="146">
        <v>0</v>
      </c>
      <c r="E23" s="146">
        <v>0</v>
      </c>
      <c r="F23" s="146">
        <v>0</v>
      </c>
      <c r="G23" s="146">
        <f>'[4]EU LIQ1'!H24</f>
        <v>0</v>
      </c>
      <c r="H23" s="146">
        <v>0</v>
      </c>
      <c r="I23" s="146">
        <v>0</v>
      </c>
      <c r="J23" s="146">
        <v>0</v>
      </c>
      <c r="K23" s="170"/>
    </row>
    <row r="24" spans="1:11" ht="11.25" thickBot="1">
      <c r="A24" s="140">
        <v>13</v>
      </c>
      <c r="B24" s="141" t="s">
        <v>68</v>
      </c>
      <c r="C24" s="141">
        <f>'[4]EU LIQ1'!D25</f>
        <v>203.12014333333332</v>
      </c>
      <c r="D24" s="143">
        <v>208.39420041666662</v>
      </c>
      <c r="E24" s="143">
        <v>212.99850541666663</v>
      </c>
      <c r="F24" s="143">
        <v>207.00834166666667</v>
      </c>
      <c r="G24" s="143">
        <f>'[4]EU LIQ1'!H25</f>
        <v>18.736989254166666</v>
      </c>
      <c r="H24" s="143">
        <v>19.346064408333337</v>
      </c>
      <c r="I24" s="143">
        <v>19.798247741666668</v>
      </c>
      <c r="J24" s="143">
        <v>19.192970025000001</v>
      </c>
      <c r="K24" s="170"/>
    </row>
    <row r="25" spans="1:11" ht="11.25" thickBot="1">
      <c r="A25" s="140">
        <v>14</v>
      </c>
      <c r="B25" s="141" t="s">
        <v>69</v>
      </c>
      <c r="C25" s="141">
        <f>'[4]EU LIQ1'!D26</f>
        <v>134.63867058333332</v>
      </c>
      <c r="D25" s="143">
        <v>131.08752016666668</v>
      </c>
      <c r="E25" s="143">
        <v>135.18811158333335</v>
      </c>
      <c r="F25" s="143">
        <v>127.29854158333335</v>
      </c>
      <c r="G25" s="143">
        <f>'[4]EU LIQ1'!H26</f>
        <v>132.77144849999999</v>
      </c>
      <c r="H25" s="143">
        <v>129.22029808333335</v>
      </c>
      <c r="I25" s="143">
        <v>133.32088950000002</v>
      </c>
      <c r="J25" s="143">
        <v>125.43131950000001</v>
      </c>
      <c r="K25" s="170"/>
    </row>
    <row r="26" spans="1:11" ht="11.25" thickBot="1">
      <c r="A26" s="140">
        <v>15</v>
      </c>
      <c r="B26" s="141" t="s">
        <v>70</v>
      </c>
      <c r="C26" s="141">
        <f>'[4]EU LIQ1'!D27</f>
        <v>2424.4896730833329</v>
      </c>
      <c r="D26" s="143">
        <v>2432.0458917500005</v>
      </c>
      <c r="E26" s="143">
        <v>2442.2874790833334</v>
      </c>
      <c r="F26" s="143">
        <v>2447.51405875</v>
      </c>
      <c r="G26" s="143">
        <f>'[4]EU LIQ1'!H27</f>
        <v>212.3836851313167</v>
      </c>
      <c r="H26" s="143">
        <v>214.76679486900835</v>
      </c>
      <c r="I26" s="143">
        <v>216.56993421247503</v>
      </c>
      <c r="J26" s="143">
        <v>216.97984134242503</v>
      </c>
      <c r="K26" s="170"/>
    </row>
    <row r="27" spans="1:11" ht="11.25" thickBot="1">
      <c r="A27" s="140">
        <v>16</v>
      </c>
      <c r="B27" s="141" t="s">
        <v>71</v>
      </c>
      <c r="C27" s="142"/>
      <c r="D27" s="142"/>
      <c r="E27" s="142"/>
      <c r="F27" s="142"/>
      <c r="G27" s="143">
        <f>'[4]EU LIQ1'!H28</f>
        <v>3342.8594598563163</v>
      </c>
      <c r="H27" s="143">
        <v>3235.5798579981752</v>
      </c>
      <c r="I27" s="143">
        <v>3158.3671949312247</v>
      </c>
      <c r="J27" s="143">
        <v>3078.0430129965916</v>
      </c>
      <c r="K27" s="170"/>
    </row>
    <row r="28" spans="1:11" ht="9.75" customHeight="1" thickBot="1">
      <c r="A28" s="246" t="s">
        <v>182</v>
      </c>
      <c r="B28" s="247"/>
      <c r="C28" s="144"/>
      <c r="D28" s="149"/>
      <c r="E28" s="149"/>
      <c r="F28" s="149"/>
      <c r="G28" s="149"/>
      <c r="H28" s="149"/>
      <c r="I28" s="149"/>
      <c r="J28" s="149"/>
      <c r="K28" s="170"/>
    </row>
    <row r="29" spans="1:11" ht="11.25" thickBot="1">
      <c r="A29" s="140">
        <v>17</v>
      </c>
      <c r="B29" s="141" t="s">
        <v>72</v>
      </c>
      <c r="C29" s="146">
        <f>'[4]EU LIQ1'!D30</f>
        <v>0</v>
      </c>
      <c r="D29" s="146">
        <v>0</v>
      </c>
      <c r="E29" s="146">
        <v>0</v>
      </c>
      <c r="F29" s="146">
        <v>0</v>
      </c>
      <c r="G29" s="146">
        <f>'[4]EU LIQ1'!H30</f>
        <v>0</v>
      </c>
      <c r="H29" s="146">
        <v>0</v>
      </c>
      <c r="I29" s="146">
        <v>0</v>
      </c>
      <c r="J29" s="146">
        <v>0</v>
      </c>
      <c r="K29" s="170"/>
    </row>
    <row r="30" spans="1:11" ht="11.25" thickBot="1">
      <c r="A30" s="140">
        <v>18</v>
      </c>
      <c r="B30" s="141" t="s">
        <v>73</v>
      </c>
      <c r="C30" s="141">
        <f>'[4]EU LIQ1'!D31</f>
        <v>251.71314241666664</v>
      </c>
      <c r="D30" s="143">
        <v>270.69842833333331</v>
      </c>
      <c r="E30" s="143">
        <v>327.64316333333329</v>
      </c>
      <c r="F30" s="143">
        <v>367.23364133333331</v>
      </c>
      <c r="G30" s="143">
        <f>'[4]EU LIQ1'!H31</f>
        <v>180.54599544166663</v>
      </c>
      <c r="H30" s="143">
        <v>194.60047373333336</v>
      </c>
      <c r="I30" s="143">
        <v>254.66497947083329</v>
      </c>
      <c r="J30" s="143">
        <v>297.83221299999997</v>
      </c>
      <c r="K30" s="170"/>
    </row>
    <row r="31" spans="1:11" ht="11.25" thickBot="1">
      <c r="A31" s="140">
        <v>19</v>
      </c>
      <c r="B31" s="141" t="s">
        <v>74</v>
      </c>
      <c r="C31" s="141">
        <f>'[4]EU LIQ1'!D32</f>
        <v>903.29889999999989</v>
      </c>
      <c r="D31" s="143">
        <v>880.01277766666669</v>
      </c>
      <c r="E31" s="143">
        <v>868.99908658333334</v>
      </c>
      <c r="F31" s="143">
        <v>872.07761716666664</v>
      </c>
      <c r="G31" s="143">
        <f>'[4]EU LIQ1'!H32</f>
        <v>183.96681678333334</v>
      </c>
      <c r="H31" s="143">
        <v>178.07877771666668</v>
      </c>
      <c r="I31" s="143">
        <v>175.81004576666669</v>
      </c>
      <c r="J31" s="143">
        <v>176.58205515000006</v>
      </c>
      <c r="K31" s="170"/>
    </row>
    <row r="32" spans="1:11" ht="42.75" thickBot="1">
      <c r="A32" s="140" t="s">
        <v>13</v>
      </c>
      <c r="B32" s="141" t="s">
        <v>12</v>
      </c>
      <c r="C32" s="142"/>
      <c r="D32" s="142"/>
      <c r="E32" s="142"/>
      <c r="F32" s="142"/>
      <c r="G32" s="146">
        <f>'[4]EU LIQ1'!H33</f>
        <v>0</v>
      </c>
      <c r="H32" s="146">
        <v>0</v>
      </c>
      <c r="I32" s="146">
        <v>0</v>
      </c>
      <c r="J32" s="146">
        <v>0</v>
      </c>
      <c r="K32" s="170"/>
    </row>
    <row r="33" spans="1:11" ht="11.25" thickBot="1">
      <c r="A33" s="140" t="s">
        <v>14</v>
      </c>
      <c r="B33" s="141" t="s">
        <v>75</v>
      </c>
      <c r="C33" s="142"/>
      <c r="D33" s="142"/>
      <c r="E33" s="142"/>
      <c r="F33" s="142"/>
      <c r="G33" s="146">
        <f>'[4]EU LIQ1'!H34</f>
        <v>0</v>
      </c>
      <c r="H33" s="146">
        <v>0</v>
      </c>
      <c r="I33" s="146">
        <v>0</v>
      </c>
      <c r="J33" s="146">
        <v>0</v>
      </c>
      <c r="K33" s="170"/>
    </row>
    <row r="34" spans="1:11" ht="11.25" thickBot="1">
      <c r="A34" s="140">
        <v>20</v>
      </c>
      <c r="B34" s="141" t="s">
        <v>76</v>
      </c>
      <c r="C34" s="141">
        <f>'[4]EU LIQ1'!D35</f>
        <v>1155.0120424166666</v>
      </c>
      <c r="D34" s="143">
        <v>1150.7112060000002</v>
      </c>
      <c r="E34" s="143">
        <v>1196.6422499166667</v>
      </c>
      <c r="F34" s="143">
        <v>1239.3112584999999</v>
      </c>
      <c r="G34" s="143">
        <f>'[4]EU LIQ1'!H35</f>
        <v>364.51281222500006</v>
      </c>
      <c r="H34" s="143">
        <v>372.67925145000004</v>
      </c>
      <c r="I34" s="143">
        <v>430.47502523750001</v>
      </c>
      <c r="J34" s="143">
        <v>474.41426814999994</v>
      </c>
      <c r="K34" s="170"/>
    </row>
    <row r="35" spans="1:11" ht="11.25" thickBot="1">
      <c r="A35" s="140" t="s">
        <v>15</v>
      </c>
      <c r="B35" s="141" t="s">
        <v>77</v>
      </c>
      <c r="C35" s="146">
        <f>'[4]EU LIQ1'!D36</f>
        <v>0</v>
      </c>
      <c r="D35" s="146">
        <v>0</v>
      </c>
      <c r="E35" s="146">
        <v>0</v>
      </c>
      <c r="F35" s="146">
        <v>0</v>
      </c>
      <c r="G35" s="146">
        <f>'[4]EU LIQ1'!H36</f>
        <v>0</v>
      </c>
      <c r="H35" s="146">
        <v>0</v>
      </c>
      <c r="I35" s="146">
        <v>0</v>
      </c>
      <c r="J35" s="146">
        <v>0</v>
      </c>
      <c r="K35" s="170"/>
    </row>
    <row r="36" spans="1:11" ht="11.25" thickBot="1">
      <c r="A36" s="140" t="s">
        <v>16</v>
      </c>
      <c r="B36" s="141" t="s">
        <v>78</v>
      </c>
      <c r="C36" s="146">
        <f>'[4]EU LIQ1'!D37</f>
        <v>0</v>
      </c>
      <c r="D36" s="146">
        <v>0</v>
      </c>
      <c r="E36" s="146">
        <v>0</v>
      </c>
      <c r="F36" s="146">
        <v>0</v>
      </c>
      <c r="G36" s="146">
        <f>'[4]EU LIQ1'!H37</f>
        <v>0</v>
      </c>
      <c r="H36" s="146">
        <v>0</v>
      </c>
      <c r="I36" s="146">
        <v>0</v>
      </c>
      <c r="J36" s="146">
        <v>0</v>
      </c>
      <c r="K36" s="170"/>
    </row>
    <row r="37" spans="1:11" ht="11.25" thickBot="1">
      <c r="A37" s="140" t="s">
        <v>17</v>
      </c>
      <c r="B37" s="141" t="s">
        <v>79</v>
      </c>
      <c r="C37" s="141">
        <f>'[4]EU LIQ1'!D38</f>
        <v>1155.0120424166666</v>
      </c>
      <c r="D37" s="143">
        <v>1150.7112060000002</v>
      </c>
      <c r="E37" s="143">
        <v>1196.6422499166667</v>
      </c>
      <c r="F37" s="143">
        <v>1239.3112584999999</v>
      </c>
      <c r="G37" s="143">
        <f>'[4]EU LIQ1'!H38</f>
        <v>364.51281222500006</v>
      </c>
      <c r="H37" s="143">
        <v>372.67925145000004</v>
      </c>
      <c r="I37" s="143">
        <v>430.47502523750001</v>
      </c>
      <c r="J37" s="143">
        <v>474.41426814999994</v>
      </c>
      <c r="K37" s="170"/>
    </row>
    <row r="38" spans="1:11" ht="11.25" thickBot="1">
      <c r="A38" s="140">
        <v>21</v>
      </c>
      <c r="B38" s="141" t="s">
        <v>80</v>
      </c>
      <c r="C38" s="142"/>
      <c r="D38" s="142"/>
      <c r="E38" s="142"/>
      <c r="F38" s="142"/>
      <c r="G38" s="143">
        <f>'[4]EU LIQ1'!H39</f>
        <v>8848.6192510708333</v>
      </c>
      <c r="H38" s="143">
        <v>8261.2855432349988</v>
      </c>
      <c r="I38" s="143">
        <v>7622.4392580183339</v>
      </c>
      <c r="J38" s="143">
        <v>7059.1299941458337</v>
      </c>
      <c r="K38" s="170"/>
    </row>
    <row r="39" spans="1:11" ht="11.25" thickBot="1">
      <c r="A39" s="140">
        <v>22</v>
      </c>
      <c r="B39" s="141" t="s">
        <v>81</v>
      </c>
      <c r="C39" s="142"/>
      <c r="D39" s="142"/>
      <c r="E39" s="142"/>
      <c r="F39" s="142"/>
      <c r="G39" s="143">
        <f>'[4]EU LIQ1'!H40</f>
        <v>2978.346647631317</v>
      </c>
      <c r="H39" s="143">
        <v>2862.9006065481753</v>
      </c>
      <c r="I39" s="143">
        <f>2727.89216969373-1</f>
        <v>2726.89216969373</v>
      </c>
      <c r="J39" s="143">
        <f>2603.62874484659-1</f>
        <v>2602.6287448465901</v>
      </c>
      <c r="K39" s="170"/>
    </row>
    <row r="40" spans="1:11" ht="11.25" thickBot="1">
      <c r="A40" s="140">
        <v>23</v>
      </c>
      <c r="B40" s="141" t="s">
        <v>82</v>
      </c>
      <c r="C40" s="142"/>
      <c r="D40" s="142"/>
      <c r="E40" s="142"/>
      <c r="F40" s="142"/>
      <c r="G40" s="150">
        <f>'[4]EU LIQ1'!H41</f>
        <v>2.9698990107800807</v>
      </c>
      <c r="H40" s="150">
        <v>2.8792940072574482</v>
      </c>
      <c r="I40" s="151">
        <v>2.7895961627286403</v>
      </c>
      <c r="J40" s="151">
        <v>2.7116419004263292</v>
      </c>
      <c r="K40" s="170"/>
    </row>
    <row r="41" spans="1:11">
      <c r="A41" s="170"/>
      <c r="B41" s="170"/>
      <c r="C41" s="170"/>
      <c r="D41" s="170"/>
      <c r="E41" s="170"/>
      <c r="F41" s="170"/>
      <c r="G41" s="170"/>
      <c r="H41" s="170"/>
      <c r="I41" s="170"/>
      <c r="J41" s="170"/>
      <c r="K41" s="170"/>
    </row>
    <row r="42" spans="1:11" s="166" customFormat="1" ht="22.5" customHeight="1">
      <c r="A42" s="127"/>
      <c r="B42" s="8"/>
      <c r="C42" s="8"/>
      <c r="D42" s="8"/>
      <c r="E42" s="8"/>
      <c r="F42" s="8"/>
      <c r="G42" s="8"/>
      <c r="H42" s="8"/>
      <c r="I42" s="8"/>
      <c r="J42" s="8"/>
      <c r="K42" s="8"/>
    </row>
  </sheetData>
  <customSheetViews>
    <customSheetView guid="{E1B30404-D5BF-44FA-B7D6-04DC4749A159}" topLeftCell="A43">
      <selection activeCell="B43" sqref="B43"/>
      <pageMargins left="0.7" right="0.7" top="0.75" bottom="0.75" header="0.3" footer="0.3"/>
      <pageSetup paperSize="9" orientation="portrait" r:id="rId1"/>
    </customSheetView>
    <customSheetView guid="{4F760026-2E26-4881-AAA8-3BCC1A815AF3}">
      <selection activeCell="M33" sqref="M33"/>
      <pageMargins left="0.7" right="0.7" top="0.75" bottom="0.75" header="0.3" footer="0.3"/>
      <pageSetup paperSize="9" orientation="portrait" r:id="rId2"/>
    </customSheetView>
    <customSheetView guid="{1F1CDE94-43EA-4A90-82AF-291799113E76}">
      <selection activeCell="M33" sqref="M33"/>
      <pageMargins left="0.7" right="0.7" top="0.75" bottom="0.75" header="0.3" footer="0.3"/>
      <pageSetup paperSize="9" orientation="portrait" r:id="rId3"/>
    </customSheetView>
    <customSheetView guid="{353F5685-0B8B-4AA1-9F16-66557969DCE8}" topLeftCell="A43">
      <selection activeCell="B43" sqref="B43"/>
      <pageMargins left="0.7" right="0.7" top="0.75" bottom="0.75" header="0.3" footer="0.3"/>
      <pageSetup paperSize="9" orientation="portrait" r:id="rId4"/>
    </customSheetView>
    <customSheetView guid="{878FA76B-0583-4397-A506-BE475D869EF8}">
      <selection activeCell="M15" sqref="M15"/>
      <pageMargins left="0.7" right="0.7" top="0.75" bottom="0.75" header="0.3" footer="0.3"/>
      <pageSetup paperSize="9" orientation="portrait" r:id="rId5"/>
    </customSheetView>
    <customSheetView guid="{903BF3C7-8C98-4810-9C20-2AC37A2650A6}" showPageBreaks="1" topLeftCell="A4">
      <selection activeCell="D7" sqref="D7"/>
      <pageMargins left="0.7" right="0.7" top="0.75" bottom="0.75" header="0.3" footer="0.3"/>
      <pageSetup paperSize="9" orientation="portrait" r:id="rId6"/>
    </customSheetView>
    <customSheetView guid="{37226721-D1D5-4398-9EDA-67E59F139E5C}">
      <selection activeCell="M33" sqref="M33"/>
      <pageMargins left="0.7" right="0.7" top="0.75" bottom="0.75" header="0.3" footer="0.3"/>
      <pageSetup paperSize="9" orientation="portrait" r:id="rId7"/>
    </customSheetView>
  </customSheetViews>
  <mergeCells count="8">
    <mergeCell ref="C1:J1"/>
    <mergeCell ref="A12:B12"/>
    <mergeCell ref="A28:B28"/>
    <mergeCell ref="A9:B9"/>
    <mergeCell ref="A10:J10"/>
    <mergeCell ref="A7:B8"/>
    <mergeCell ref="C6:F6"/>
    <mergeCell ref="G6:J6"/>
  </mergeCells>
  <pageMargins left="0.7" right="0.7" top="0.75" bottom="0.75" header="0.3" footer="0.3"/>
  <pageSetup paperSize="9" scale="54" fitToHeight="0" orientation="landscape" r:id="rId8"/>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E14"/>
  <sheetViews>
    <sheetView zoomScaleNormal="100" zoomScaleSheetLayoutView="100" workbookViewId="0"/>
  </sheetViews>
  <sheetFormatPr defaultColWidth="0" defaultRowHeight="0" customHeight="1" zeroHeight="1"/>
  <cols>
    <col min="1" max="1" width="1.7109375" style="123" customWidth="1"/>
    <col min="2" max="2" width="12.42578125" style="167" bestFit="1" customWidth="1"/>
    <col min="3" max="3" width="73" style="167" customWidth="1"/>
    <col min="4" max="4" width="55.42578125" style="167" customWidth="1"/>
    <col min="5" max="5" width="3" style="123" customWidth="1"/>
    <col min="6" max="16384" width="8.85546875" style="123" hidden="1"/>
  </cols>
  <sheetData>
    <row r="1" spans="1:5" ht="15">
      <c r="A1" s="127"/>
      <c r="B1" s="6" t="s">
        <v>197</v>
      </c>
      <c r="C1" s="6"/>
      <c r="D1" s="165" t="s">
        <v>208</v>
      </c>
      <c r="E1" s="127"/>
    </row>
    <row r="2" spans="1:5" ht="15">
      <c r="B2" s="5"/>
      <c r="C2" s="5"/>
      <c r="D2" s="5"/>
    </row>
    <row r="3" spans="1:5" ht="15">
      <c r="B3" s="259" t="s">
        <v>210</v>
      </c>
      <c r="C3" s="260"/>
      <c r="D3" s="260"/>
    </row>
    <row r="4" spans="1:5" ht="27" customHeight="1" thickBot="1">
      <c r="B4" s="5"/>
      <c r="C4" s="5"/>
      <c r="D4" s="172"/>
    </row>
    <row r="5" spans="1:5" s="173" customFormat="1" ht="26.25" customHeight="1" thickBot="1">
      <c r="B5" s="174" t="s">
        <v>211</v>
      </c>
      <c r="C5" s="261" t="s">
        <v>212</v>
      </c>
      <c r="D5" s="262"/>
    </row>
    <row r="6" spans="1:5" ht="53.25" thickBot="1">
      <c r="B6" s="175" t="s">
        <v>213</v>
      </c>
      <c r="C6" s="176" t="s">
        <v>214</v>
      </c>
      <c r="D6" s="177" t="s">
        <v>215</v>
      </c>
    </row>
    <row r="7" spans="1:5" ht="90" customHeight="1" thickBot="1">
      <c r="B7" s="175" t="s">
        <v>216</v>
      </c>
      <c r="C7" s="176" t="s">
        <v>217</v>
      </c>
      <c r="D7" s="177" t="s">
        <v>218</v>
      </c>
    </row>
    <row r="8" spans="1:5" ht="101.25" customHeight="1" thickBot="1">
      <c r="B8" s="178" t="s">
        <v>219</v>
      </c>
      <c r="C8" s="176" t="s">
        <v>220</v>
      </c>
      <c r="D8" s="177" t="s">
        <v>221</v>
      </c>
    </row>
    <row r="9" spans="1:5" ht="36" customHeight="1" thickBot="1">
      <c r="B9" s="175" t="s">
        <v>222</v>
      </c>
      <c r="C9" s="176" t="s">
        <v>223</v>
      </c>
      <c r="D9" s="177" t="s">
        <v>224</v>
      </c>
    </row>
    <row r="10" spans="1:5" ht="226.5" customHeight="1" thickBot="1">
      <c r="B10" s="178" t="s">
        <v>225</v>
      </c>
      <c r="C10" s="176" t="s">
        <v>226</v>
      </c>
      <c r="D10" s="177" t="s">
        <v>227</v>
      </c>
    </row>
    <row r="11" spans="1:5" ht="165.75" customHeight="1" thickBot="1">
      <c r="B11" s="175" t="s">
        <v>228</v>
      </c>
      <c r="C11" s="176" t="s">
        <v>229</v>
      </c>
      <c r="D11" s="177" t="s">
        <v>256</v>
      </c>
    </row>
    <row r="12" spans="1:5" ht="24.75" customHeight="1" thickBot="1">
      <c r="B12" s="175" t="s">
        <v>230</v>
      </c>
      <c r="C12" s="176" t="s">
        <v>231</v>
      </c>
      <c r="D12" s="176" t="s">
        <v>232</v>
      </c>
    </row>
    <row r="13" spans="1:5" ht="11.25">
      <c r="B13" s="179"/>
      <c r="C13" s="180"/>
      <c r="D13" s="180"/>
    </row>
    <row r="14" spans="1:5" s="127" customFormat="1" ht="24" customHeight="1">
      <c r="B14" s="181"/>
      <c r="C14" s="181"/>
      <c r="D14" s="181"/>
    </row>
  </sheetData>
  <mergeCells count="2">
    <mergeCell ref="B3:D3"/>
    <mergeCell ref="C5:D5"/>
  </mergeCells>
  <pageMargins left="0.7" right="0.7" top="0.75" bottom="0.75"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Cover</vt:lpstr>
      <vt:lpstr>Contents</vt:lpstr>
      <vt:lpstr>Forward Looking Statements</vt:lpstr>
      <vt:lpstr>Introduction</vt:lpstr>
      <vt:lpstr>Key Metrics</vt:lpstr>
      <vt:lpstr>IFRS 9</vt:lpstr>
      <vt:lpstr>EU OV1</vt:lpstr>
      <vt:lpstr>EU LIQ1</vt:lpstr>
      <vt:lpstr>EU LIQB</vt:lpstr>
      <vt:lpstr>Appendix I</vt:lpstr>
      <vt:lpstr>Cover!Print_Area</vt:lpstr>
      <vt:lpstr>'EU LIQB'!Print_Area</vt:lpstr>
      <vt:lpstr>'IFRS 9'!Print_Area</vt:lpstr>
      <vt:lpstr>'Key Metrics'!Print_Area</vt:lpstr>
      <vt:lpstr>Table_EULIQ1_YN</vt:lpstr>
      <vt:lpstr>Table_IFRS9FL</vt:lpstr>
      <vt:lpstr>Table_IFRS9FL_1</vt:lpstr>
      <vt:lpstr>Table_IFRS9FL_2</vt:lpstr>
      <vt:lpstr>Table_KM1</vt:lpstr>
      <vt:lpstr>Table_KM2</vt:lpstr>
      <vt:lpstr>Table_LiqRiskYN</vt:lpstr>
      <vt:lpstr>Table_LM3</vt:lpstr>
      <vt:lpstr>Table_OV1RWA_YN</vt:lpstr>
      <vt:lpstr>Table_OV1RWA_YN1</vt:lpstr>
    </vt:vector>
  </TitlesOfParts>
  <Company>Bank of Cyprus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5704</dc:creator>
  <cp:lastModifiedBy>5704</cp:lastModifiedBy>
  <cp:lastPrinted>2022-05-18T07:07:55Z</cp:lastPrinted>
  <dcterms:created xsi:type="dcterms:W3CDTF">2020-10-02T11:25:53Z</dcterms:created>
  <dcterms:modified xsi:type="dcterms:W3CDTF">2022-05-18T11:44:42Z</dcterms:modified>
</cp:coreProperties>
</file>